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winter 2019-2020\"/>
    </mc:Choice>
  </mc:AlternateContent>
  <xr:revisionPtr revIDLastSave="0" documentId="13_ncr:1_{52D46EBE-32A7-4471-8831-2CBEDB01B3D5}" xr6:coauthVersionLast="41" xr6:coauthVersionMax="41" xr10:uidLastSave="{00000000-0000-0000-0000-000000000000}"/>
  <bookViews>
    <workbookView xWindow="-110" yWindow="-110" windowWidth="19420" windowHeight="10420"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3" l="1"/>
  <c r="D11" i="23"/>
  <c r="D10" i="23"/>
  <c r="D9" i="23"/>
  <c r="C12" i="23"/>
  <c r="C11" i="23"/>
  <c r="C10" i="23"/>
  <c r="C9" i="23"/>
  <c r="B12" i="23"/>
  <c r="B11" i="23"/>
  <c r="B10" i="23"/>
  <c r="B9" i="23"/>
  <c r="E12" i="23"/>
  <c r="G86" i="7"/>
  <c r="F86" i="7"/>
  <c r="G85" i="7"/>
  <c r="F85" i="7"/>
  <c r="G84" i="7"/>
  <c r="F84" i="7"/>
  <c r="G83" i="7"/>
  <c r="F83" i="7"/>
  <c r="G82" i="7"/>
  <c r="F82" i="7"/>
  <c r="G81" i="7"/>
  <c r="F81" i="7"/>
  <c r="G80" i="7"/>
  <c r="F80" i="7"/>
  <c r="G79" i="7"/>
  <c r="F79" i="7"/>
  <c r="G78" i="7"/>
  <c r="F78" i="7"/>
  <c r="G77" i="7"/>
  <c r="F77" i="7"/>
  <c r="G76" i="7"/>
  <c r="F76" i="7"/>
  <c r="G75" i="7"/>
  <c r="F75" i="7"/>
  <c r="G74" i="7"/>
  <c r="F74" i="7"/>
  <c r="G73" i="7"/>
  <c r="F73" i="7"/>
  <c r="G72" i="7"/>
  <c r="F72" i="7"/>
  <c r="G71" i="7"/>
  <c r="F71" i="7"/>
  <c r="G70" i="7"/>
  <c r="F70" i="7"/>
  <c r="G69" i="7"/>
  <c r="F69" i="7"/>
  <c r="G68" i="7"/>
  <c r="F68" i="7"/>
  <c r="G67" i="7"/>
  <c r="F67" i="7"/>
  <c r="G66" i="7"/>
  <c r="F66" i="7"/>
  <c r="G65" i="7"/>
  <c r="F65" i="7"/>
  <c r="G64" i="7"/>
  <c r="F64" i="7"/>
  <c r="G63" i="7"/>
  <c r="F63" i="7"/>
  <c r="G62" i="7"/>
  <c r="F62" i="7"/>
  <c r="G61" i="7"/>
  <c r="F61" i="7"/>
  <c r="G60" i="7"/>
  <c r="F60" i="7"/>
  <c r="G59" i="7"/>
  <c r="F59" i="7"/>
  <c r="G58" i="7"/>
  <c r="F58" i="7"/>
  <c r="G57" i="7"/>
  <c r="F57" i="7"/>
  <c r="G56" i="7"/>
  <c r="F56" i="7"/>
  <c r="G55" i="7"/>
  <c r="F55" i="7"/>
  <c r="G54" i="7"/>
  <c r="F54" i="7"/>
  <c r="G53" i="7"/>
  <c r="F53" i="7"/>
  <c r="G52" i="7"/>
  <c r="F52" i="7"/>
  <c r="G51" i="7"/>
  <c r="F51" i="7"/>
  <c r="G50" i="7"/>
  <c r="F50" i="7"/>
  <c r="G49" i="7"/>
  <c r="F49" i="7"/>
  <c r="G48" i="7"/>
  <c r="F48" i="7"/>
  <c r="G47" i="7"/>
  <c r="F47" i="7"/>
  <c r="G46" i="7"/>
  <c r="F46" i="7"/>
  <c r="G45" i="7"/>
  <c r="F45" i="7"/>
  <c r="G44" i="7"/>
  <c r="F44" i="7"/>
  <c r="G43" i="7"/>
  <c r="F43" i="7"/>
  <c r="G42" i="7"/>
  <c r="F42" i="7"/>
  <c r="G41" i="7"/>
  <c r="F41"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8" i="7"/>
  <c r="F8" i="7"/>
  <c r="G9" i="7"/>
  <c r="F9" i="7"/>
  <c r="G6" i="7"/>
  <c r="F6" i="7"/>
  <c r="G7" i="7"/>
  <c r="F7" i="7"/>
  <c r="G5" i="7"/>
  <c r="F5" i="7"/>
  <c r="G4" i="7"/>
  <c r="F4" i="7"/>
  <c r="H43" i="10"/>
  <c r="G43" i="10"/>
  <c r="F43" i="10"/>
  <c r="B43" i="10"/>
  <c r="E43" i="10" s="1"/>
  <c r="H42" i="10"/>
  <c r="G42" i="10"/>
  <c r="F42" i="10"/>
  <c r="B42" i="10"/>
  <c r="H36" i="10"/>
  <c r="G36" i="10"/>
  <c r="F36" i="10"/>
  <c r="B36" i="10"/>
  <c r="E36" i="10" s="1"/>
  <c r="H33" i="10"/>
  <c r="G33" i="10"/>
  <c r="F33" i="10"/>
  <c r="B33" i="10"/>
  <c r="G41" i="10"/>
  <c r="F41" i="10"/>
  <c r="G40" i="10"/>
  <c r="F40" i="10"/>
  <c r="G39" i="10"/>
  <c r="F39" i="10"/>
  <c r="G38" i="10"/>
  <c r="F38" i="10"/>
  <c r="G37" i="10"/>
  <c r="F37" i="10"/>
  <c r="G27" i="10"/>
  <c r="F27" i="10"/>
  <c r="G35" i="10"/>
  <c r="F35" i="10"/>
  <c r="G34" i="10"/>
  <c r="F34" i="10"/>
  <c r="G32" i="10"/>
  <c r="F32" i="10"/>
  <c r="G31" i="10"/>
  <c r="F31" i="10"/>
  <c r="G29" i="10"/>
  <c r="F29" i="10"/>
  <c r="G30" i="10"/>
  <c r="F30" i="10"/>
  <c r="G25" i="10"/>
  <c r="F25" i="10"/>
  <c r="G22" i="10"/>
  <c r="F22" i="10"/>
  <c r="G28" i="10"/>
  <c r="F28" i="10"/>
  <c r="G26" i="10"/>
  <c r="F26" i="10"/>
  <c r="G21" i="10"/>
  <c r="F21" i="10"/>
  <c r="G24" i="10"/>
  <c r="F24" i="10"/>
  <c r="G23" i="10"/>
  <c r="F23" i="10"/>
  <c r="G20" i="10"/>
  <c r="F20" i="10"/>
  <c r="G19" i="10"/>
  <c r="F19" i="10"/>
  <c r="G18" i="10"/>
  <c r="F18" i="10"/>
  <c r="G17" i="10"/>
  <c r="F17" i="10"/>
  <c r="G16" i="10"/>
  <c r="F16" i="10"/>
  <c r="G14" i="10"/>
  <c r="F14" i="10"/>
  <c r="G15" i="10"/>
  <c r="F15" i="10"/>
  <c r="G13" i="10"/>
  <c r="F13" i="10"/>
  <c r="G11" i="10"/>
  <c r="F11" i="10"/>
  <c r="G10" i="10"/>
  <c r="F10" i="10"/>
  <c r="G12" i="10"/>
  <c r="F12" i="10"/>
  <c r="G9" i="10"/>
  <c r="F9" i="10"/>
  <c r="G8" i="10"/>
  <c r="F8" i="10"/>
  <c r="G7" i="10"/>
  <c r="F7" i="10"/>
  <c r="G4" i="10"/>
  <c r="F4" i="10"/>
  <c r="G6" i="10"/>
  <c r="F6" i="10"/>
  <c r="G5" i="10"/>
  <c r="F5" i="10"/>
  <c r="G34" i="12"/>
  <c r="F34" i="12"/>
  <c r="G33" i="12"/>
  <c r="F33" i="12"/>
  <c r="G32" i="12"/>
  <c r="F32" i="12"/>
  <c r="G31" i="12"/>
  <c r="F31" i="12"/>
  <c r="G30" i="12"/>
  <c r="F30" i="12"/>
  <c r="G29" i="12"/>
  <c r="F29" i="12"/>
  <c r="G28" i="12"/>
  <c r="F28" i="12"/>
  <c r="G27" i="12"/>
  <c r="F27" i="12"/>
  <c r="G26" i="12"/>
  <c r="F26" i="12"/>
  <c r="G25" i="12"/>
  <c r="F25" i="12"/>
  <c r="G24" i="12"/>
  <c r="F24" i="12"/>
  <c r="G23" i="12"/>
  <c r="F23" i="12"/>
  <c r="G22" i="12"/>
  <c r="F22" i="12"/>
  <c r="G21" i="12"/>
  <c r="F21" i="12"/>
  <c r="G20" i="12"/>
  <c r="F20" i="12"/>
  <c r="G19" i="12"/>
  <c r="F19" i="12"/>
  <c r="G18" i="12"/>
  <c r="F18" i="12"/>
  <c r="G17" i="12"/>
  <c r="F17" i="12"/>
  <c r="G16" i="12"/>
  <c r="F16" i="12"/>
  <c r="G15" i="12"/>
  <c r="F15" i="12"/>
  <c r="G14" i="12"/>
  <c r="F14" i="12"/>
  <c r="G13" i="12"/>
  <c r="F13" i="12"/>
  <c r="G12" i="12"/>
  <c r="F12" i="12"/>
  <c r="G11" i="12"/>
  <c r="F11" i="12"/>
  <c r="G10" i="12"/>
  <c r="F10" i="12"/>
  <c r="G9" i="12"/>
  <c r="F9" i="12"/>
  <c r="G8" i="12"/>
  <c r="F8" i="12"/>
  <c r="G7" i="12"/>
  <c r="F7" i="12"/>
  <c r="G6" i="12"/>
  <c r="F6" i="12"/>
  <c r="G5" i="12"/>
  <c r="F5" i="12"/>
  <c r="G4" i="12"/>
  <c r="F4" i="12"/>
  <c r="E42" i="10" l="1"/>
  <c r="E33" i="10"/>
  <c r="H31" i="12" l="1"/>
  <c r="B31" i="12"/>
  <c r="E31" i="12" s="1"/>
  <c r="H77" i="7" l="1"/>
  <c r="B77" i="7"/>
  <c r="E77" i="7" s="1"/>
  <c r="H61" i="7"/>
  <c r="B61" i="7"/>
  <c r="H54" i="7"/>
  <c r="B54" i="7"/>
  <c r="E54" i="7" s="1"/>
  <c r="H53" i="7"/>
  <c r="H32" i="7"/>
  <c r="H71" i="7"/>
  <c r="B71" i="7"/>
  <c r="E71" i="7" s="1"/>
  <c r="B53" i="7"/>
  <c r="B32" i="7"/>
  <c r="H35" i="10"/>
  <c r="B35" i="10"/>
  <c r="E35" i="10" s="1"/>
  <c r="E61" i="7" l="1"/>
  <c r="E32" i="7"/>
  <c r="E53" i="7"/>
  <c r="H72" i="7"/>
  <c r="B72" i="7"/>
  <c r="H63" i="7"/>
  <c r="B63" i="7"/>
  <c r="H27" i="12"/>
  <c r="B27" i="12"/>
  <c r="H32" i="12"/>
  <c r="B32" i="12"/>
  <c r="H34" i="12"/>
  <c r="B33" i="12"/>
  <c r="H30" i="12"/>
  <c r="B29" i="12"/>
  <c r="H25" i="12"/>
  <c r="B28" i="12"/>
  <c r="H22" i="10"/>
  <c r="B41" i="10"/>
  <c r="H31" i="10"/>
  <c r="E32" i="12" l="1"/>
  <c r="E27" i="12"/>
  <c r="E72" i="7"/>
  <c r="E63" i="7"/>
  <c r="H81" i="7"/>
  <c r="B86" i="7"/>
  <c r="H45" i="7"/>
  <c r="B85" i="7"/>
  <c r="H31" i="7"/>
  <c r="B84" i="7"/>
  <c r="H25" i="7"/>
  <c r="B83" i="7"/>
  <c r="H51" i="7"/>
  <c r="B82" i="7"/>
  <c r="S2" i="10" l="1"/>
  <c r="R2" i="10"/>
  <c r="Q2" i="10"/>
  <c r="P2" i="10"/>
  <c r="O2" i="10"/>
  <c r="N2" i="10"/>
  <c r="M2" i="10"/>
  <c r="L2" i="10"/>
  <c r="K2" i="10"/>
  <c r="J2" i="10"/>
  <c r="I2" i="10"/>
  <c r="S2" i="12"/>
  <c r="R2" i="12"/>
  <c r="Q2" i="12"/>
  <c r="P2" i="12"/>
  <c r="O2" i="12"/>
  <c r="N2" i="12"/>
  <c r="M2" i="12"/>
  <c r="L2" i="12"/>
  <c r="K2" i="12"/>
  <c r="J2" i="12"/>
  <c r="I2" i="12"/>
  <c r="S2" i="7"/>
  <c r="R2" i="7"/>
  <c r="Q2" i="7"/>
  <c r="P2" i="7"/>
  <c r="O2" i="7"/>
  <c r="N2" i="7"/>
  <c r="M2" i="7"/>
  <c r="L2" i="7"/>
  <c r="K2" i="7"/>
  <c r="J2" i="7"/>
  <c r="I2" i="7"/>
  <c r="H86" i="7"/>
  <c r="B67" i="7"/>
  <c r="H85" i="7"/>
  <c r="B81" i="7"/>
  <c r="H40" i="7"/>
  <c r="B45" i="7"/>
  <c r="H76" i="7"/>
  <c r="B40" i="7"/>
  <c r="H64" i="7"/>
  <c r="B31" i="7"/>
  <c r="H55" i="7"/>
  <c r="B52" i="7"/>
  <c r="H30" i="7"/>
  <c r="B50" i="7"/>
  <c r="H17" i="12"/>
  <c r="B14" i="12"/>
  <c r="H15" i="12"/>
  <c r="B20" i="12"/>
  <c r="H27" i="10"/>
  <c r="B32" i="10"/>
  <c r="E86" i="7" l="1"/>
  <c r="E40" i="7"/>
  <c r="H32" i="10"/>
  <c r="H23" i="10"/>
  <c r="B28" i="10"/>
  <c r="B9" i="10"/>
  <c r="H19" i="12"/>
  <c r="B18" i="12"/>
  <c r="B24" i="12"/>
  <c r="H29" i="12"/>
  <c r="B46" i="7"/>
  <c r="B26" i="7"/>
  <c r="B56" i="7"/>
  <c r="E85" i="7" s="1"/>
  <c r="B39" i="7"/>
  <c r="B64" i="7"/>
  <c r="B68" i="7"/>
  <c r="B65" i="7"/>
  <c r="B15" i="7"/>
  <c r="B49" i="7"/>
  <c r="B41" i="7"/>
  <c r="B80" i="7"/>
  <c r="B8" i="7"/>
  <c r="B70" i="7"/>
  <c r="B22" i="7"/>
  <c r="B66" i="7"/>
  <c r="B24" i="7"/>
  <c r="B79" i="7"/>
  <c r="B18" i="7"/>
  <c r="B44" i="7"/>
  <c r="B38" i="7"/>
  <c r="B11" i="7"/>
  <c r="B16" i="7"/>
  <c r="B55" i="7"/>
  <c r="B69" i="7"/>
  <c r="B9" i="7"/>
  <c r="B59" i="7"/>
  <c r="B51" i="7"/>
  <c r="B78" i="7"/>
  <c r="B76" i="7"/>
  <c r="B29" i="7"/>
  <c r="B48" i="7"/>
  <c r="B74" i="7"/>
  <c r="B21" i="7"/>
  <c r="B13" i="7"/>
  <c r="B6" i="7"/>
  <c r="B57" i="7"/>
  <c r="B25" i="7"/>
  <c r="B42" i="7"/>
  <c r="B36" i="7"/>
  <c r="E81" i="7" s="1"/>
  <c r="B4" i="7"/>
  <c r="B20" i="7"/>
  <c r="E45" i="7" s="1"/>
  <c r="B35" i="7"/>
  <c r="B62" i="7"/>
  <c r="B10" i="7"/>
  <c r="B7" i="7"/>
  <c r="B14" i="7"/>
  <c r="E31" i="7" s="1"/>
  <c r="B30" i="7"/>
  <c r="B60" i="7"/>
  <c r="B47" i="7"/>
  <c r="B73" i="7"/>
  <c r="B28" i="7"/>
  <c r="B34" i="7"/>
  <c r="B58" i="7"/>
  <c r="B37" i="7"/>
  <c r="B23" i="7"/>
  <c r="B75" i="7"/>
  <c r="B33" i="7"/>
  <c r="B27" i="7"/>
  <c r="B12" i="7"/>
  <c r="B5" i="7"/>
  <c r="B19" i="7"/>
  <c r="B17" i="7"/>
  <c r="H50" i="7"/>
  <c r="H48" i="7"/>
  <c r="H34" i="7"/>
  <c r="H57" i="7"/>
  <c r="H82" i="7"/>
  <c r="H70" i="7"/>
  <c r="H58" i="7"/>
  <c r="H19" i="7"/>
  <c r="H80" i="7"/>
  <c r="H26" i="7"/>
  <c r="H84" i="7"/>
  <c r="H17" i="7"/>
  <c r="H75" i="7"/>
  <c r="H16" i="7"/>
  <c r="H69" i="7"/>
  <c r="H23" i="7"/>
  <c r="H83" i="7"/>
  <c r="H27" i="7"/>
  <c r="H29" i="7"/>
  <c r="H68" i="7"/>
  <c r="H6" i="7"/>
  <c r="H18" i="7"/>
  <c r="H56" i="7"/>
  <c r="H38" i="7"/>
  <c r="H9" i="7"/>
  <c r="H33" i="7"/>
  <c r="H44" i="7"/>
  <c r="H67" i="7"/>
  <c r="H74" i="7"/>
  <c r="H46" i="7"/>
  <c r="H41" i="7"/>
  <c r="H79" i="7"/>
  <c r="H12" i="7"/>
  <c r="H15" i="7"/>
  <c r="H11" i="7"/>
  <c r="H49" i="7"/>
  <c r="H62" i="7"/>
  <c r="H43" i="7"/>
  <c r="H24" i="7"/>
  <c r="H4" i="7"/>
  <c r="H37" i="7"/>
  <c r="H39" i="7"/>
  <c r="H66" i="7"/>
  <c r="H10" i="7"/>
  <c r="H7" i="7"/>
  <c r="H20" i="7"/>
  <c r="H36" i="7"/>
  <c r="H65" i="7"/>
  <c r="H52" i="7"/>
  <c r="H78" i="7"/>
  <c r="H22" i="7"/>
  <c r="H14" i="7"/>
  <c r="H59" i="7"/>
  <c r="H42" i="7"/>
  <c r="H47" i="7"/>
  <c r="H73" i="7"/>
  <c r="H60" i="7"/>
  <c r="H35" i="7"/>
  <c r="H8" i="7"/>
  <c r="H5" i="7"/>
  <c r="H13" i="7"/>
  <c r="H21" i="7"/>
  <c r="E55" i="7" l="1"/>
  <c r="E30" i="7"/>
  <c r="E25" i="7"/>
  <c r="E76" i="7"/>
  <c r="E64" i="7"/>
  <c r="E51" i="7"/>
  <c r="E29" i="12"/>
  <c r="H40" i="10"/>
  <c r="B38" i="10"/>
  <c r="H34" i="10"/>
  <c r="B30" i="10"/>
  <c r="E32" i="10" s="1"/>
  <c r="E26" i="23" l="1"/>
  <c r="D26" i="23"/>
  <c r="D19" i="23"/>
  <c r="E19" i="23"/>
  <c r="C19" i="23"/>
  <c r="B19" i="23"/>
  <c r="E56" i="7" l="1"/>
  <c r="E50" i="7"/>
  <c r="E48" i="7" l="1"/>
  <c r="E84" i="7"/>
  <c r="E49" i="7"/>
  <c r="E80" i="7"/>
  <c r="B43" i="7"/>
  <c r="H28" i="7"/>
  <c r="B34" i="10"/>
  <c r="B23" i="10"/>
  <c r="B26" i="10"/>
  <c r="B8" i="10"/>
  <c r="B11" i="10"/>
  <c r="B29" i="10"/>
  <c r="B25" i="10"/>
  <c r="B16" i="10"/>
  <c r="B40" i="10"/>
  <c r="E40" i="10" s="1"/>
  <c r="B17" i="10"/>
  <c r="E23" i="10" s="1"/>
  <c r="B39" i="10"/>
  <c r="B18" i="10"/>
  <c r="B37" i="10"/>
  <c r="B27" i="10"/>
  <c r="E27" i="10" s="1"/>
  <c r="B24" i="10"/>
  <c r="B4" i="10"/>
  <c r="B22" i="10"/>
  <c r="E22" i="10" s="1"/>
  <c r="B7" i="10"/>
  <c r="B20" i="10"/>
  <c r="B13" i="10"/>
  <c r="B12" i="10"/>
  <c r="B6" i="10"/>
  <c r="B21" i="10"/>
  <c r="B10" i="10"/>
  <c r="B31" i="10"/>
  <c r="E31" i="10" s="1"/>
  <c r="B15" i="10"/>
  <c r="B19" i="10"/>
  <c r="B5" i="10"/>
  <c r="H19" i="10"/>
  <c r="H21" i="10"/>
  <c r="H29" i="10"/>
  <c r="H39" i="10"/>
  <c r="H26" i="10"/>
  <c r="H15" i="10"/>
  <c r="H28" i="10"/>
  <c r="H17" i="10"/>
  <c r="H41" i="10"/>
  <c r="H16" i="10"/>
  <c r="H24" i="10"/>
  <c r="H25" i="10"/>
  <c r="H38" i="10"/>
  <c r="H18" i="10"/>
  <c r="H11" i="10"/>
  <c r="H12" i="10"/>
  <c r="H37" i="10"/>
  <c r="H20" i="10"/>
  <c r="H7" i="10"/>
  <c r="H9" i="10"/>
  <c r="H8" i="10"/>
  <c r="H6" i="10"/>
  <c r="H14" i="10"/>
  <c r="H4" i="10"/>
  <c r="H30" i="10"/>
  <c r="H10" i="10"/>
  <c r="H5" i="10"/>
  <c r="E34" i="10" l="1"/>
  <c r="E60" i="7"/>
  <c r="E24" i="7"/>
  <c r="E37" i="7"/>
  <c r="E69" i="7"/>
  <c r="E78" i="7"/>
  <c r="E62" i="7"/>
  <c r="E82" i="7"/>
  <c r="E83" i="7"/>
  <c r="E35" i="7"/>
  <c r="E4" i="7"/>
  <c r="E73" i="7"/>
  <c r="E65" i="7"/>
  <c r="E43" i="7"/>
  <c r="E39" i="7"/>
  <c r="E38" i="7"/>
  <c r="E67" i="7"/>
  <c r="E16" i="7"/>
  <c r="E6" i="7"/>
  <c r="E21" i="7"/>
  <c r="E4" i="10"/>
  <c r="E12" i="10"/>
  <c r="E41" i="10"/>
  <c r="E26" i="10"/>
  <c r="E21" i="10"/>
  <c r="E6" i="10"/>
  <c r="E14" i="7"/>
  <c r="E68" i="7"/>
  <c r="E27" i="7"/>
  <c r="E28" i="7"/>
  <c r="E33" i="7"/>
  <c r="E29" i="7"/>
  <c r="E75" i="7"/>
  <c r="E11" i="7"/>
  <c r="E36" i="7"/>
  <c r="E46" i="7"/>
  <c r="E44" i="7"/>
  <c r="E52" i="7"/>
  <c r="E20" i="7"/>
  <c r="E10" i="7"/>
  <c r="E47" i="7"/>
  <c r="E17" i="7"/>
  <c r="E22" i="7"/>
  <c r="E19" i="7"/>
  <c r="E7" i="7"/>
  <c r="E70" i="7"/>
  <c r="E66" i="7"/>
  <c r="E42" i="7"/>
  <c r="E26" i="7"/>
  <c r="E59" i="7"/>
  <c r="E41" i="7"/>
  <c r="E12" i="7"/>
  <c r="E13" i="7"/>
  <c r="E57" i="7"/>
  <c r="E79" i="7"/>
  <c r="E8" i="7"/>
  <c r="E15" i="7"/>
  <c r="E74" i="7"/>
  <c r="E9" i="7"/>
  <c r="E39" i="10"/>
  <c r="E18" i="10"/>
  <c r="E9" i="10"/>
  <c r="E11" i="10"/>
  <c r="E25" i="10"/>
  <c r="E15" i="10"/>
  <c r="E19" i="10"/>
  <c r="E8" i="10"/>
  <c r="E37" i="10"/>
  <c r="E7" i="10"/>
  <c r="E30" i="10"/>
  <c r="E24" i="10"/>
  <c r="E10" i="10"/>
  <c r="E20" i="10"/>
  <c r="E38" i="10"/>
  <c r="E28" i="10"/>
  <c r="E29" i="10"/>
  <c r="E34" i="7" l="1"/>
  <c r="E23" i="7"/>
  <c r="E5" i="7"/>
  <c r="E58" i="7"/>
  <c r="B34" i="12"/>
  <c r="E34" i="12" s="1"/>
  <c r="H6" i="12" l="1"/>
  <c r="E18" i="7" l="1"/>
  <c r="B23" i="12" l="1"/>
  <c r="B17" i="12"/>
  <c r="E17" i="12" s="1"/>
  <c r="B6" i="12"/>
  <c r="B26" i="12"/>
  <c r="B22" i="12"/>
  <c r="B30" i="12"/>
  <c r="E30" i="12" s="1"/>
  <c r="B15" i="12"/>
  <c r="E15" i="12" s="1"/>
  <c r="B8" i="12"/>
  <c r="B10" i="12"/>
  <c r="B25" i="12"/>
  <c r="E25" i="12" s="1"/>
  <c r="B21" i="12"/>
  <c r="B16" i="12"/>
  <c r="B12" i="12"/>
  <c r="B4" i="12"/>
  <c r="B11" i="12"/>
  <c r="B13" i="12"/>
  <c r="B19" i="12"/>
  <c r="E19" i="12" s="1"/>
  <c r="B7" i="12"/>
  <c r="B5" i="12"/>
  <c r="B9" i="12"/>
  <c r="H16" i="12"/>
  <c r="H26" i="12"/>
  <c r="H11" i="12"/>
  <c r="H9" i="12"/>
  <c r="H22" i="12"/>
  <c r="H12" i="12"/>
  <c r="H28" i="12"/>
  <c r="H20" i="12"/>
  <c r="H33" i="12"/>
  <c r="H23" i="12"/>
  <c r="H21" i="12"/>
  <c r="H7" i="12"/>
  <c r="H10" i="12"/>
  <c r="H8" i="12"/>
  <c r="H5" i="12"/>
  <c r="H4" i="12"/>
  <c r="H18" i="12"/>
  <c r="H13" i="12"/>
  <c r="H14" i="12"/>
  <c r="H24" i="12"/>
  <c r="H13" i="10"/>
  <c r="E13" i="10" s="1"/>
  <c r="B14" i="10"/>
  <c r="E17" i="10" l="1"/>
  <c r="E14" i="10"/>
  <c r="E6" i="12"/>
  <c r="E24" i="12"/>
  <c r="E16" i="10"/>
  <c r="E5" i="10"/>
  <c r="E21" i="12"/>
  <c r="E12" i="12"/>
  <c r="E18" i="12"/>
  <c r="E10" i="12"/>
  <c r="E11" i="12"/>
  <c r="E22" i="12"/>
  <c r="E23" i="12"/>
  <c r="E20" i="12"/>
  <c r="E33" i="12"/>
  <c r="E13" i="12"/>
  <c r="E9" i="12"/>
  <c r="E8" i="12"/>
  <c r="E14" i="12"/>
  <c r="E26" i="12"/>
  <c r="E7" i="12"/>
  <c r="E28" i="12"/>
  <c r="E4" i="12"/>
  <c r="E5" i="12"/>
  <c r="E16" i="12"/>
  <c r="B33" i="23"/>
  <c r="C33" i="23"/>
  <c r="B26" i="23" l="1"/>
  <c r="H2" i="12" l="1"/>
  <c r="H2" i="10"/>
  <c r="H2" i="7" l="1"/>
  <c r="C26" i="23" s="1"/>
</calcChain>
</file>

<file path=xl/sharedStrings.xml><?xml version="1.0" encoding="utf-8"?>
<sst xmlns="http://schemas.openxmlformats.org/spreadsheetml/2006/main" count="758" uniqueCount="519">
  <si>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</si>
  <si>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</si>
  <si>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</si>
  <si>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</si>
  <si>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</si>
  <si>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</si>
  <si>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</si>
  <si>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</si>
  <si>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</si>
  <si>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</si>
  <si>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</si>
  <si>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</si>
  <si>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</si>
  <si>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</si>
  <si>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</si>
  <si>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</si>
  <si>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</si>
  <si>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</si>
  <si>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</si>
  <si>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</si>
  <si>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</si>
  <si>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</si>
  <si>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</si>
  <si>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</si>
  <si>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</si>
  <si>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</si>
  <si>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</si>
  <si>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</si>
  <si>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</si>
  <si>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</si>
  <si>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</si>
  <si>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</si>
  <si>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</si>
  <si>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</si>
  <si>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</si>
  <si>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</si>
  <si>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</si>
  <si>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</si>
  <si>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</si>
  <si>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</si>
  <si>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</si>
  <si>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</si>
  <si>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</si>
  <si>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</si>
  <si>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</si>
  <si>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</si>
  <si>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</si>
  <si>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</si>
  <si>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</si>
  <si>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</si>
  <si>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</si>
  <si>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</si>
  <si>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</si>
  <si>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</si>
  <si>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</si>
  <si>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</si>
  <si>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</si>
  <si>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</si>
  <si>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</si>
  <si>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</si>
  <si>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</si>
  <si>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</si>
  <si>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</si>
  <si>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</si>
  <si>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</si>
  <si>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</si>
  <si>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</si>
  <si>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</si>
  <si>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</si>
  <si>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</si>
  <si>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</si>
  <si>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</si>
  <si>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</si>
  <si>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</si>
  <si>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</si>
  <si>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</si>
  <si>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</si>
  <si>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</si>
  <si>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</si>
  <si>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</si>
  <si>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</si>
  <si>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</si>
  <si>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</si>
  <si>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</si>
  <si>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</si>
  <si>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</si>
  <si>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</si>
  <si>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</si>
  <si>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</si>
  <si>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</si>
  <si>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</si>
  <si>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</si>
  <si>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</si>
  <si>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</si>
  <si>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</si>
  <si>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</si>
  <si>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</si>
  <si>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</si>
  <si>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</si>
  <si>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</si>
  <si>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Jacco Schuurman</t>
  </si>
  <si>
    <t>Marijn teernstra</t>
  </si>
  <si>
    <t>Ernst Eeldert</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</si>
  <si>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</si>
  <si>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</si>
  <si>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</si>
  <si>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</si>
  <si>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</si>
  <si>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</si>
  <si>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</si>
  <si>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</si>
  <si>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</si>
  <si>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</si>
  <si>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</si>
  <si>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</si>
  <si>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</si>
  <si>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Nigel van de Burg</t>
  </si>
  <si>
    <t>Rowaan van Maasacker</t>
  </si>
  <si>
    <t>Jeroen Wellner</t>
  </si>
  <si>
    <t>Tom Stuij</t>
  </si>
  <si>
    <t>Bas Zeegers</t>
  </si>
  <si>
    <t>Jos van Wezel</t>
  </si>
  <si>
    <t>Paul van Dommelen</t>
  </si>
  <si>
    <t>Sander Westerhout</t>
  </si>
  <si>
    <t>DTS</t>
  </si>
  <si>
    <t>Jurjen Boog</t>
  </si>
  <si>
    <t>Hellas</t>
  </si>
  <si>
    <t>Andre van de Poel</t>
  </si>
  <si>
    <t>UITSLAG A .klasse ;1e Max Haaksman  Stadion ,2e Matijn Straatsma Domrenner  ,3e Dale Watey  BEAT  ,4e Jesse Haaksman Stadion ,5e Jeroen Nieuwenhuijze CS 030  ,6e  Jan de Heer Stadion ,7eKoen Timmermans Stadion  ,8e Josh Speer Stadion ,9e Jacco de Bruin  Stadion , 10e Mathijs  Kuipers  Stadion  ,11e Mart Reiling  Domrenner ,12e Frans Hoveijn  de Kanibaal , 13e Remy Meeuwsen  Stadion ,14e Mattis Nielissen  CS 030 , 15e Thomas Parie  Fietskoerier ,16e Martin v d Berg  Stadion  ,17e Luuk Schuurmans  Volharding  ,18e Jacco Schuurman Ledig Erf  ,  DNF  Robert Warner.</t>
  </si>
  <si>
    <t xml:space="preserve">ITSLAG B klasse ; 1e Rein Falke  Noord/West  ,2e Matthijs Twisk CS030  ,3e Jeroen Wellner  CS 030  ,4e Nigel v d Burg Hellas  5e Marijn  Teernstra  Stadion ,6e  Ron Bol Volharding ,7e Twan Klijn CS 030 ,8e Jochem Grootjen ..  ,9e Floris Bakker  WTC Amstel  ,10e Roland v Domselaar  Stadion  ,11e Thijs de Beer  Stampers  ,12e ROBERT CROMMENTUIJN Stadion ,13 e Jos  v d Heuvel  Stadion ,14e  Rowan v Maasacker  ...,15e Andrè v d Poel  Volharding  , 16e  Chris Mc Kenney  SRAM , 17e Peter Jansen  Domrenner, 18e Pieter Bouma ..............,19e Bouke Kuik Fietskoerier  , 20e Walter van Asch  Stadion ,21e  Jurjen Boog Hellas , 22e Maarten v d Molen .....,23e Rob Weerts ........,24eRemon Brink  FCC de Vaart ,25e Gertjan de Greef Stadion ,26e Robert Bartels  CS030 ,  27e AnneJan Stuy Jan v Arckel  , 28e Tijmen Hondelink .......,29e Carlijn Sturkenboom  Dame CS 030 . </t>
  </si>
  <si>
    <t>UITSLAG C klasse ; 1e Meinte Veenstra  Eemland  ,2e Roan Danckaart  Stadion MTB Jeugd , 3e Johan Janszen  Stadion  ,4e Susan van Domselaar Stadion  ,5e Hans Bakker Stadion  ,6e Pleun Willemstein  Stadion ,7e Jennifer v d Voort Stadion ,8e Rogier Wiercx Stadion  , 9e Kees van Wijk Stadion  ,10e Sander Nieuwhof Stadion Jeugd MTB , 11e Lars v d Berg Stadion Jeugd MTB .12eDaan Westeneng  Adelaar ,13e Tarik    Stadion MTB Jeugd .</t>
  </si>
  <si>
    <t>Hans Bakker</t>
  </si>
  <si>
    <t>Jennifer v d Voort</t>
  </si>
  <si>
    <t>Kees van Wijk</t>
  </si>
  <si>
    <t>Tarik</t>
  </si>
  <si>
    <t>Max haaksman</t>
  </si>
  <si>
    <t>Matijn Straatsma</t>
  </si>
  <si>
    <t>Dale Watey</t>
  </si>
  <si>
    <t>Beat</t>
  </si>
  <si>
    <t>Jesse Haaksman</t>
  </si>
  <si>
    <t>Thomas Parie</t>
  </si>
  <si>
    <t>Fietskoerier</t>
  </si>
  <si>
    <t>Luuk Schuurmans </t>
  </si>
  <si>
    <t>Matthijs Twisk</t>
  </si>
  <si>
    <t>Ron Bol</t>
  </si>
  <si>
    <t>Jochem Grootjen</t>
  </si>
  <si>
    <t>Thijs de Beer</t>
  </si>
  <si>
    <t>Stampers</t>
  </si>
  <si>
    <t>Bouke Kuik</t>
  </si>
  <si>
    <t>Gertjan de Greef</t>
  </si>
  <si>
    <t xml:space="preserve">FCC de Vaart </t>
  </si>
  <si>
    <t>Remon Brink</t>
  </si>
  <si>
    <t xml:space="preserve">AnneJan Stuy </t>
  </si>
  <si>
    <t>Carlijn Sturkenboom</t>
  </si>
  <si>
    <t>UITSLAG B .klasse  1e  Rein Falke MTB Noord/West ,2e Tom van Lint Stadion ,3e Nigel v d Burg Hellas ,4e Wim van Leest WV Amsterdam ,5e Ron Bol Volharding ,6e Twan Klijn CS030  ,7e Jacco Schuurman  Ledig Erf ,8e  Roland van Domselaar  Stadion , 9e Seppo Spaaper  DTS Zaandam ,10e Thijs Beetsma  CS030 , 11e Hans Spil  Adelaar ,12e Robert Crommentuyn  Stadion , 13e Jos v d Heuvel  Stadion ,14e Remon Brink  FC de Vaart  ,15e Chris Mc Kenney  SRAM ,17e Gerben Boonen Stadion  18e Tjerk Sandberg  CS 030 , 19e  Sjoerd Kuipers CS 030 ,20e Gertjan de Greef  Stadion , 21e Ann Schoot Uiterkamp  CS 030 , 22e  Thomas  Nekkers Domrenner . DNF  Frank Nieuwendijk ,Boudewijn van Werven</t>
  </si>
  <si>
    <t>WV Amsterdam</t>
  </si>
  <si>
    <t>Thijs Beetsma</t>
  </si>
  <si>
    <t>Gerben Boonen</t>
  </si>
  <si>
    <t>Tjerk Sandberg</t>
  </si>
  <si>
    <t>Ann Schoot Uiterkamp</t>
  </si>
  <si>
    <t>Frank Nieuwendijk</t>
  </si>
  <si>
    <t>Boudewijn van Werven</t>
  </si>
  <si>
    <t>UITSLAG C.klasse 1e Johan Janszen  Stadion  , 2e Meinte Veenstra  Eemland ,3e Susan van Domselaar  Stadion ,4e Pleun Willemstein Stadion ,5e Rowan Dankaart  Stadion Jeugd ,6e Arie van Bennekom Stadion ,7e Rogier Wiercx  Stadion ,8e Sander Nieuwhof Stadion Jeugd ,9e Arie den Brave Woerden ,10e Daan Westeneng  Adelaar ,11e Carlijn Sturkenboom  CS 030 ,12e  Chiara Dankaart Stadion Jeugd .</t>
  </si>
  <si>
    <t>Arie van Bennekom</t>
  </si>
  <si>
    <t>UITSLAG A. klasse 1e Bart Lemmen  Domrenner , 2e Menno van Hees ........,3e Josh Speer Stadion,  4e Vincent Fackelday  SWIFT ,5e Mathijs Kuipers Stadion ,6e Jacco de Bruin Stadion , 7e Koen Timmermans Stadion ,8e Jan de Heer Stadion  ,9e Martin v d Berg Stadion  ,10 Mattis Dielissen  CS 030 ,  11e  Thomas Parie Fietskoerier ,12e Mart Reiling  Domrenner ,13e  Robert Warner Domrenner ,14e Remy Meeuwsen Stadion  ,15e Jeroen Welmer  CS 030 .</t>
  </si>
  <si>
    <t>Vincent Fackelday</t>
  </si>
  <si>
    <t>Swift</t>
  </si>
  <si>
    <t>Jeroen Welmer</t>
  </si>
  <si>
    <t xml:space="preserve">UITSLAG B. klasse  1e .Rein Falke MTB Noord West ,2e Wim v d Leede Valeirenners  ,3e Nigel vd Burg  Hellas 4e Frank Nieuwendijk Stadion ,5e Twan Klijn CS030 ,6e Jacco Schuurman  Ledig Erf ,7e Roland v Domselaar Stadion ,8e Robert Crommentuijn  Stadion ,9e Sjoerd Kuipers CS030  ,10 e Jos v d Heuvel  Stadion ,11e Walter van Asch  Stadion ,12e Bouke Kuik ....,13e Chrish Mc Kenney SRAM ,14e Remon Brink FCC de Vaart  , 15e Pieter Bouman  Stadion ,16e Arjan Scheer  Volharding ,17e Thomas Nekkers  Domrenner ,18e GertJan de Greef Stadion ,19e  Hans Vaneker WTC Maarssen ,20e Rob weerts ......, 21e Bas Zeegers CS 030 ,22e Shaun O`Farrel  EDS Dublin  ,23 Ossip v d Vegte Domrenner .DNF Luuk Timmermans RETO . </t>
  </si>
  <si>
    <t>UITSLAG A klasse ; 1e Moran Vermeulen Graz Arbö ,2e Daan Swifters  Volharding ,3e Bart Lemmen Domrenner  ,4e Menno van Hees ....,5e Mathijs Kuipers Stadion , 6e Jeroen Nieuwenhuijzen  CS030 ,7e Thomas Parie Fiets Koerier ,8e Koen Timmermans Stadion ,9e Robert Warmer Domrenner ,10e Jan de Heer  Stadion ,11e Jacco de Bruin  Stadion ,12e Martin v d Berg Stadion ,13e Luuk Schuurmans ....,14e Remy Meeuwsen  Stadion  ,15e Marten Schuurman  Stadion ,16e Matthijs Straatsma  Domrenner .</t>
  </si>
  <si>
    <t>UTSLAG C klasse ; 1e Hanneke Mulder  AHOY  ,2e Meinte Veenstra  Eemland  ,3e Johan Janszen Stadion , 4e Roan Dankaarts Stadion Jeugd 5e Susan van Domselaar Stadion ,6e Steijn Fles Stadion Jeugd , 7e Pleun Willemstein Stadion Jeugd Trainer ,8e Sander Nieuwhof Stadion Jeugd ,9e Joeri de Coo Stadion Jeugd ,10e Kees van Wijk  Stadion ,11e Daan Westeneng  Adelaar ,12e Lars v d Berg Stadion Jeugd ,13e Arie van Bennekom Stadion ,14e Carlijn Sturkenboom  CS030  ,15e Arie den BRAVEN Woerden ,16e Chiara Dankaarts Stadion Jeugd ,17e Herman Bretveld ........</t>
  </si>
  <si>
    <t>Valeirenners</t>
  </si>
  <si>
    <t>Shaun O`Farrel</t>
  </si>
  <si>
    <t>EDS Dublin</t>
  </si>
  <si>
    <t>Ossip v d Vegte</t>
  </si>
  <si>
    <t>Ahoy</t>
  </si>
  <si>
    <t>Joeri de Coo</t>
  </si>
  <si>
    <t>Herman Bretveld</t>
  </si>
  <si>
    <t xml:space="preserve">2e Daan Swifters  Volharding </t>
  </si>
  <si>
    <t xml:space="preserve">3e Bart Lemmen Domrenner  </t>
  </si>
  <si>
    <t>4e Menno van Hees ....</t>
  </si>
  <si>
    <t xml:space="preserve">5e Mathijs Kuipers Stadion </t>
  </si>
  <si>
    <t xml:space="preserve"> 6e Jeroen Nieuwenhuijzen  CS030 </t>
  </si>
  <si>
    <t xml:space="preserve">7e Thomas Parie Fiets Koerier </t>
  </si>
  <si>
    <t xml:space="preserve">8e Koen Timmermans Stadion </t>
  </si>
  <si>
    <t xml:space="preserve">9e Robert Warmer Domrenner </t>
  </si>
  <si>
    <t xml:space="preserve">10e Jan de Heer  Stadion </t>
  </si>
  <si>
    <t xml:space="preserve">11e Jacco de Bruin  Stadion </t>
  </si>
  <si>
    <t xml:space="preserve">12e Martin v d Berg Stadion </t>
  </si>
  <si>
    <t>13e Luuk Schuurmans ....</t>
  </si>
  <si>
    <t xml:space="preserve">14e Remy Meeuwsen  Stadion  </t>
  </si>
  <si>
    <t xml:space="preserve">15e Marten Schuurman  Stadion </t>
  </si>
  <si>
    <t>16e Matthijs Straatsma  Domrenner .</t>
  </si>
  <si>
    <t xml:space="preserve">1e Moran Vermeulen Graz Arbö </t>
  </si>
  <si>
    <t>Graz Arbö</t>
  </si>
  <si>
    <t>Daan Swifers</t>
  </si>
  <si>
    <t>Jeroen Nieuwenhuijzen</t>
  </si>
  <si>
    <t xml:space="preserve">2e Matijn Straatsma Domrenner </t>
  </si>
  <si>
    <t xml:space="preserve">3e Jan de Heer Stadion </t>
  </si>
  <si>
    <t xml:space="preserve">4e Mathijs Kuipers Stadion </t>
  </si>
  <si>
    <t xml:space="preserve">5e Koen Timmermans  Stadion </t>
  </si>
  <si>
    <t xml:space="preserve">6e Jacco de Bruin Stadion  </t>
  </si>
  <si>
    <t xml:space="preserve">7e Josh Speer  Stadion  </t>
  </si>
  <si>
    <t>8e Marten Koster de Zwaluwen .</t>
  </si>
  <si>
    <t xml:space="preserve">9e Martin v d Berg  Stadion </t>
  </si>
  <si>
    <t xml:space="preserve">10e Robert Warmer Domrenner </t>
  </si>
  <si>
    <t>11e Wiel Wijnen .....</t>
  </si>
  <si>
    <t xml:space="preserve">12e Remy Meeuwse  Stadion . </t>
  </si>
  <si>
    <t xml:space="preserve">1e Max Haaksman Stadion </t>
  </si>
  <si>
    <t xml:space="preserve">2e Arnoud Witsenburg Volharding </t>
  </si>
  <si>
    <t>3e Marius Kranendonk.....</t>
  </si>
  <si>
    <t xml:space="preserve">4e Mathijs Twisk  CS 030  </t>
  </si>
  <si>
    <t xml:space="preserve">5e Twan Klijn  CS 030 </t>
  </si>
  <si>
    <t xml:space="preserve">6e  Ger Koenen Valeirenners </t>
  </si>
  <si>
    <t>7e Dirk Hageman .......</t>
  </si>
  <si>
    <t xml:space="preserve">8e Jeroen Welner  CS 030 </t>
  </si>
  <si>
    <t xml:space="preserve">9e Frank Nieuwendijk Stadion </t>
  </si>
  <si>
    <t xml:space="preserve"> 11e Jacco Schuurman  Ledig Erf  </t>
  </si>
  <si>
    <t xml:space="preserve">12e Wim van Leest  WV Amsterdam </t>
  </si>
  <si>
    <t xml:space="preserve">13e Thijs  Beetsma CS 030 </t>
  </si>
  <si>
    <t xml:space="preserve"> 14e Roland van Domselaar  Stadion </t>
  </si>
  <si>
    <t xml:space="preserve">15e Bas  Zeegers  CS 030 </t>
  </si>
  <si>
    <t xml:space="preserve">16e  Hans Spil Adelaar </t>
  </si>
  <si>
    <t xml:space="preserve">17e Jos v d Heuvel Stadion </t>
  </si>
  <si>
    <t xml:space="preserve">18e Robert Crommentuijn Stadion </t>
  </si>
  <si>
    <t xml:space="preserve">19e  Tom van Lint Stadion </t>
  </si>
  <si>
    <t xml:space="preserve">20e Walter van Asch Stadion </t>
  </si>
  <si>
    <t xml:space="preserve">21e Pieter Bouman Stadion </t>
  </si>
  <si>
    <t xml:space="preserve">22e Chrish McKenney SRAM </t>
  </si>
  <si>
    <t>23e Bernard Koekoek ....</t>
  </si>
  <si>
    <t xml:space="preserve"> 24e Paul Bos ....</t>
  </si>
  <si>
    <t xml:space="preserve"> 25e Dennis van Rossum Stadion </t>
  </si>
  <si>
    <t xml:space="preserve">26e Tjerk Sandberg  CS 030 </t>
  </si>
  <si>
    <t xml:space="preserve">27e  Ann Schoot  Uitenkamp CS 030 </t>
  </si>
  <si>
    <t xml:space="preserve">28e GertJan de Greef  Stadion </t>
  </si>
  <si>
    <t xml:space="preserve">29e Ossip vd Vegte  Domrenner </t>
  </si>
  <si>
    <t>30e John van Stuivenberg .....</t>
  </si>
  <si>
    <t>31e Thijmen Hondelink ....</t>
  </si>
  <si>
    <t xml:space="preserve">32e Ivana Louhenapessy Stadion </t>
  </si>
  <si>
    <t>DNF  Angelo Verhagen( lek)</t>
  </si>
  <si>
    <t xml:space="preserve">Joey van Lint </t>
  </si>
  <si>
    <t>Thomas Nekkers.</t>
  </si>
  <si>
    <t xml:space="preserve">1e Rein Falke MTB NW  </t>
  </si>
  <si>
    <t xml:space="preserve">10e Marijn Teernstra Stadion </t>
  </si>
  <si>
    <t xml:space="preserve">1e Arne Witsenburg  Stadion jeugd </t>
  </si>
  <si>
    <t xml:space="preserve">2e Hanneke Mulder AHOY </t>
  </si>
  <si>
    <t xml:space="preserve">3e Johan Janszen Stadion </t>
  </si>
  <si>
    <t xml:space="preserve">4e Susan van Domselaar Stadion </t>
  </si>
  <si>
    <t xml:space="preserve">5e Meinte Veenstra  Eemland </t>
  </si>
  <si>
    <t xml:space="preserve">6e Jens Dijk Stadion </t>
  </si>
  <si>
    <t xml:space="preserve">7e Roan Danckaart Stadion jeugd </t>
  </si>
  <si>
    <t xml:space="preserve">8e Lars v d Berg Stadion Jeugd </t>
  </si>
  <si>
    <t>9e Pleun Willemstein Stadion jeugd(trainer)</t>
  </si>
  <si>
    <t xml:space="preserve">10e Rogier Wiercx Stadion </t>
  </si>
  <si>
    <t xml:space="preserve">11e Kees van Wijk Stadion </t>
  </si>
  <si>
    <t xml:space="preserve">12e Sander Nieuwhoff Stadion Jeugd </t>
  </si>
  <si>
    <t>13e Daan Westeneng  Adelaar</t>
  </si>
  <si>
    <t>14e Herman Bretveld Stadion  </t>
  </si>
  <si>
    <t xml:space="preserve">15e Chiara Danckaart Stadion jeugd </t>
  </si>
  <si>
    <t>DNF Arie den Braven</t>
  </si>
  <si>
    <t>de Zwaluwen</t>
  </si>
  <si>
    <t>Marten Koster</t>
  </si>
  <si>
    <t>Jens Dijk</t>
  </si>
  <si>
    <t>Arie den Braven</t>
  </si>
  <si>
    <t>Arne Witsenburg</t>
  </si>
  <si>
    <t>Valleirenners</t>
  </si>
  <si>
    <t>Arnoud Witsenburg</t>
  </si>
  <si>
    <t>Marius Kranendonk</t>
  </si>
  <si>
    <t>Ger Koenen</t>
  </si>
  <si>
    <t>Dirk Hageman</t>
  </si>
  <si>
    <t xml:space="preserve">Bernard Koekoek </t>
  </si>
  <si>
    <t>Pieter Bouman</t>
  </si>
  <si>
    <t xml:space="preserve">Paul Bos </t>
  </si>
  <si>
    <t>John van Stuivenberg</t>
  </si>
  <si>
    <t>Angelo Verhagen</t>
  </si>
  <si>
    <t xml:space="preserve">1e Max Haaksman Stadion  </t>
  </si>
  <si>
    <t xml:space="preserve">2e Koen Timmermans Stadion  </t>
  </si>
  <si>
    <t xml:space="preserve">5e Jan de Heer  Stadion </t>
  </si>
  <si>
    <t xml:space="preserve">6e Jacco de Bruin Stadion </t>
  </si>
  <si>
    <t xml:space="preserve">7e Remy Meeuwsen Stadion  8e Thomas Parie  Fietskoerier </t>
  </si>
  <si>
    <t xml:space="preserve">9e Ewout van der Kley  MTB Domrenner </t>
  </si>
  <si>
    <t xml:space="preserve">DNF Marten Schuurman </t>
  </si>
  <si>
    <t>Jesse Haaksman .</t>
  </si>
  <si>
    <t xml:space="preserve">1e Johan Janszen Stadion  </t>
  </si>
  <si>
    <t xml:space="preserve">2e  Meinte Veenstra  Eemland </t>
  </si>
  <si>
    <t xml:space="preserve">3e Susan van Domselaar  Stadion </t>
  </si>
  <si>
    <t xml:space="preserve">4e Pleun Willemstein Stadion </t>
  </si>
  <si>
    <t xml:space="preserve">5e Jens Dijk  Stadion jeugd </t>
  </si>
  <si>
    <t xml:space="preserve">6e Kees van Wijk  Stadion </t>
  </si>
  <si>
    <t xml:space="preserve">7e Jennifer van der Voort  Stadion  </t>
  </si>
  <si>
    <t xml:space="preserve">8e Arie van Benschop  Stadion  </t>
  </si>
  <si>
    <t xml:space="preserve">9e Sander Nieuwhoff Stadion jeugd  </t>
  </si>
  <si>
    <t xml:space="preserve">10e Daan Westeneng  Adelaar  </t>
  </si>
  <si>
    <t>11e Arie den Braven Woerden .</t>
  </si>
  <si>
    <t xml:space="preserve">1e Rein Falke  MTB NoordWest </t>
  </si>
  <si>
    <t xml:space="preserve">2e Ger Koenen  Valeirenners </t>
  </si>
  <si>
    <t xml:space="preserve"> 3e Wim van der Leden Valeirenners </t>
  </si>
  <si>
    <t xml:space="preserve"> 4e Jelle Wijnja CS 030 </t>
  </si>
  <si>
    <t xml:space="preserve"> 6e Jacco Schuurman Ledig Erf  </t>
  </si>
  <si>
    <t xml:space="preserve">7e Roland van Domselaar Stadion </t>
  </si>
  <si>
    <t xml:space="preserve"> 8e Frank Nieuwendijk Stadion  </t>
  </si>
  <si>
    <t xml:space="preserve">9e Tom van Lint  Stadion </t>
  </si>
  <si>
    <t xml:space="preserve">10e Thijs Beetsma  CS 030 </t>
  </si>
  <si>
    <t xml:space="preserve"> 11e Sjoerd Kuipers CS 030  </t>
  </si>
  <si>
    <t xml:space="preserve">12e Floris Bachen van Ommeren WTC de Amstel </t>
  </si>
  <si>
    <t xml:space="preserve">13e Bas Zeegers CS 030 </t>
  </si>
  <si>
    <t xml:space="preserve">14e Robert Crommentuyn Stadion  </t>
  </si>
  <si>
    <t xml:space="preserve">15e Jos van de Heuvel  Stadion </t>
  </si>
  <si>
    <t xml:space="preserve">16e Walter van Asch Stadion </t>
  </si>
  <si>
    <t xml:space="preserve">17e Chris Mc Kenney SRAM  </t>
  </si>
  <si>
    <t xml:space="preserve">18e Alex de Vos AVANTI  </t>
  </si>
  <si>
    <t xml:space="preserve">19e Andrè van de Poel  Volharding </t>
  </si>
  <si>
    <t xml:space="preserve"> 20e Maarten van de Molen  </t>
  </si>
  <si>
    <t xml:space="preserve">21e Hans Vaneker   WTC Maarssen </t>
  </si>
  <si>
    <t xml:space="preserve"> 22e  Arjan Scheer  Volharding  </t>
  </si>
  <si>
    <t xml:space="preserve">23e Koen van Jaarsveld  Volharding  </t>
  </si>
  <si>
    <t xml:space="preserve">24e Dennis van Rossum Stadion  </t>
  </si>
  <si>
    <t>25e Lex van Deijnen .........</t>
  </si>
  <si>
    <t>26e Tijmen Hondelink .......</t>
  </si>
  <si>
    <t>DNF Joey van Lint.</t>
  </si>
  <si>
    <t>Wim van de Leede</t>
  </si>
  <si>
    <t>Jelle Wijnja</t>
  </si>
  <si>
    <t>WTC Amstel</t>
  </si>
  <si>
    <t>Alex de Vos</t>
  </si>
  <si>
    <t>Avanti</t>
  </si>
  <si>
    <t>Lex van Deijnen</t>
  </si>
  <si>
    <t xml:space="preserve">1e Martin Mijnten  Eemland </t>
  </si>
  <si>
    <t xml:space="preserve">2e Mathijs Kuipers Stadion </t>
  </si>
  <si>
    <t xml:space="preserve">3e Thomas Parie Fietskoerier </t>
  </si>
  <si>
    <t xml:space="preserve">4e Koen Timmermans  Stadion </t>
  </si>
  <si>
    <t xml:space="preserve">5e  Jacco de Bruin Stadion  </t>
  </si>
  <si>
    <t xml:space="preserve">6e Roel de Vries  Volharding </t>
  </si>
  <si>
    <t xml:space="preserve">7e Jan de Heer Stadion  </t>
  </si>
  <si>
    <t xml:space="preserve">8e Robert Warmer Domrenner </t>
  </si>
  <si>
    <t xml:space="preserve">9e Martin v d Berg Stadion </t>
  </si>
  <si>
    <t xml:space="preserve">10e Ewout van der Kleij  Domrenner </t>
  </si>
  <si>
    <t>12e  Marten Schuurman  Stadion .</t>
  </si>
  <si>
    <t xml:space="preserve">1e Nigel v d Burg  Hellas </t>
  </si>
  <si>
    <t xml:space="preserve">2e Jeroen Welner  CS 030 </t>
  </si>
  <si>
    <t xml:space="preserve">3e Jacco Schuurman  Ledig Erf </t>
  </si>
  <si>
    <t xml:space="preserve">4e Twan Klijn CS 030 </t>
  </si>
  <si>
    <t xml:space="preserve">5e Mathijs Twisk  CS030 </t>
  </si>
  <si>
    <t xml:space="preserve">6e Thijs  Beetsma  CS030 </t>
  </si>
  <si>
    <t xml:space="preserve">7e Tom van Lint Stadion </t>
  </si>
  <si>
    <t>8e Marijn Teernstra Stadion  </t>
  </si>
  <si>
    <t xml:space="preserve">9e Floris Backer van Ommeren  WTC de Amstel </t>
  </si>
  <si>
    <t xml:space="preserve"> 10e Frank Nieuwendijk Stadion </t>
  </si>
  <si>
    <t xml:space="preserve">11e Roland van Domselaar Stadion </t>
  </si>
  <si>
    <t xml:space="preserve">12e Walter van Asch  Stadion </t>
  </si>
  <si>
    <t xml:space="preserve">13e Ron Bol Volharding  </t>
  </si>
  <si>
    <t xml:space="preserve">14e Gerben Bremmer Gaz Gas </t>
  </si>
  <si>
    <t xml:space="preserve">15e Jos v d Heuvel Stadion </t>
  </si>
  <si>
    <t xml:space="preserve">16e Alex Vos  Avanti  </t>
  </si>
  <si>
    <t xml:space="preserve">17e Jos van Wezel  Stadion </t>
  </si>
  <si>
    <t xml:space="preserve">18e Tim Snijders  Eemland </t>
  </si>
  <si>
    <t xml:space="preserve">19e GertJan de Greef Stadion </t>
  </si>
  <si>
    <t xml:space="preserve">20e Ossip van de Vegte Domrenner </t>
  </si>
  <si>
    <t xml:space="preserve">21e Dennis van Rossum Stadion </t>
  </si>
  <si>
    <t xml:space="preserve">22e Bouke Kuik  Fiets Koerier </t>
  </si>
  <si>
    <t xml:space="preserve">23e Joey van Lint Stadion </t>
  </si>
  <si>
    <t xml:space="preserve">24e Arjan Scheer  Volharding </t>
  </si>
  <si>
    <t xml:space="preserve">25e Chrish Mc Kenney  SRAM </t>
  </si>
  <si>
    <t xml:space="preserve">26e Peter Janssen  Domrenner </t>
  </si>
  <si>
    <t xml:space="preserve">27e Paul Bosch.....28e Pieter Bouman Stadion  </t>
  </si>
  <si>
    <t>29e Koen van Jaarsveld  Volharding .DNF  Jelle Wijnja .Kalle Smit .?</t>
  </si>
  <si>
    <t>DNF  Jelle Wijnja</t>
  </si>
  <si>
    <t>DNF  Kalle Smit .?</t>
  </si>
  <si>
    <t xml:space="preserve">1e Johan Janszen Stadion </t>
  </si>
  <si>
    <t xml:space="preserve">2e Arne Witsenburg Stadion jeugd </t>
  </si>
  <si>
    <t xml:space="preserve">3e Meinte Veenstra Eemland </t>
  </si>
  <si>
    <t xml:space="preserve">4e Richard  Scheper CS 030 </t>
  </si>
  <si>
    <t xml:space="preserve">5e Pleun Willemstein Stadion </t>
  </si>
  <si>
    <t xml:space="preserve">6e Jens Dijk Stadion jeugd </t>
  </si>
  <si>
    <t xml:space="preserve">7e Susan van Domselaar  Stadion </t>
  </si>
  <si>
    <t xml:space="preserve">8e Kees van Wijk Stadion </t>
  </si>
  <si>
    <t xml:space="preserve">9e Sander Nieuwhoff Stadion Jeugd  </t>
  </si>
  <si>
    <t xml:space="preserve">10e Roan Danckaarts Stadion jeugd </t>
  </si>
  <si>
    <t xml:space="preserve">11e Lars van de Berg Stadion jeugd </t>
  </si>
  <si>
    <t xml:space="preserve">12e Ilse Miltenburg Restore Cycling </t>
  </si>
  <si>
    <t xml:space="preserve">13e Rogier Wiercx Stadion </t>
  </si>
  <si>
    <t xml:space="preserve">14e Arie den Braven Woerden </t>
  </si>
  <si>
    <t xml:space="preserve">15e Dick Dijk Stadion </t>
  </si>
  <si>
    <t>Martin Mijnten</t>
  </si>
  <si>
    <t>Marten Schuurman</t>
  </si>
  <si>
    <t>Richard  Scheper</t>
  </si>
  <si>
    <t xml:space="preserve">Restore Cycling </t>
  </si>
  <si>
    <t xml:space="preserve">Ilse Miltenburg </t>
  </si>
  <si>
    <t xml:space="preserve">Stadion </t>
  </si>
  <si>
    <t xml:space="preserve">Dick Dijk </t>
  </si>
  <si>
    <t>Marijn Teernstra</t>
  </si>
  <si>
    <t xml:space="preserve">Gaz Gas </t>
  </si>
  <si>
    <t xml:space="preserve">Gerben Bremmer </t>
  </si>
  <si>
    <t xml:space="preserve">Eemland </t>
  </si>
  <si>
    <t xml:space="preserve">Tim Snijders  </t>
  </si>
  <si>
    <t xml:space="preserve">Floris Backer van Ommeren </t>
  </si>
  <si>
    <t>10e remy</t>
  </si>
  <si>
    <t xml:space="preserve">DNF Chiara </t>
  </si>
  <si>
    <t xml:space="preserve">17e Daan Westeneng Adelaar </t>
  </si>
  <si>
    <t>16e Herman Bretveld Stadion ..</t>
  </si>
  <si>
    <t xml:space="preserve">4e Mathijs  Kuipers  Stadion </t>
  </si>
  <si>
    <t xml:space="preserve">3e Dale Watley Beat Cycling Club </t>
  </si>
  <si>
    <t xml:space="preserve">1e Martijn Straatsma Domrenner </t>
  </si>
  <si>
    <t xml:space="preserve">2e Koen Timmermans  Stadion </t>
  </si>
  <si>
    <t xml:space="preserve">5e Jan de Heer Stadion  </t>
  </si>
  <si>
    <t xml:space="preserve">6e Remy Meeuwsen Stadion </t>
  </si>
  <si>
    <t xml:space="preserve">7e Kevin van Bennekom Volharding </t>
  </si>
  <si>
    <t xml:space="preserve"> 8e Martin van de Berg Stadion  </t>
  </si>
  <si>
    <t xml:space="preserve">9e Marten Schuurman   Stadion . </t>
  </si>
  <si>
    <t xml:space="preserve">DNF Mathijs Kuipers </t>
  </si>
  <si>
    <t xml:space="preserve">DNF Robert Warmer </t>
  </si>
  <si>
    <t xml:space="preserve"> DNF Josh Speer .</t>
  </si>
  <si>
    <t>Kevin van Bennekom</t>
  </si>
  <si>
    <t xml:space="preserve">3e Thomas Parie  Fietskoerier  </t>
  </si>
  <si>
    <t xml:space="preserve">4e Jacco de Bruin Stadion  </t>
  </si>
  <si>
    <t xml:space="preserve">3e Tom van Lint Stadion </t>
  </si>
  <si>
    <t xml:space="preserve">4e Dolf Kloosterzeel  WTC Amstel </t>
  </si>
  <si>
    <t xml:space="preserve"> 5e Paul  Montouban  ZTIKZ </t>
  </si>
  <si>
    <t>6e Twan Klijn  CS 030.</t>
  </si>
  <si>
    <t xml:space="preserve"> 7e Thijs Beetsma CS 030  </t>
  </si>
  <si>
    <t xml:space="preserve">8e Roland van Domselaar Stadion </t>
  </si>
  <si>
    <t xml:space="preserve"> 9e Frank  Nieuwendijk  Stadion  </t>
  </si>
  <si>
    <t xml:space="preserve">10e  Jacco  Schuurman  Stadion  </t>
  </si>
  <si>
    <t xml:space="preserve">11e Bouke Kuik Fietskoerier  </t>
  </si>
  <si>
    <t xml:space="preserve">12e Alex de Vos  AVANTI  </t>
  </si>
  <si>
    <t xml:space="preserve">13e Jos v d Heuvel  Stadion </t>
  </si>
  <si>
    <t xml:space="preserve"> 14e Jos van Wezel  Stadion </t>
  </si>
  <si>
    <t xml:space="preserve">  15e Dennis van Rossum  Stadion  </t>
  </si>
  <si>
    <t xml:space="preserve">16e  Walter van Asch Sradion  </t>
  </si>
  <si>
    <t xml:space="preserve">17e Robert Crommentuijn  Stadion  </t>
  </si>
  <si>
    <t xml:space="preserve">18e Wouter  Beetsma ZTIKZ  </t>
  </si>
  <si>
    <t xml:space="preserve">19e Gertjan de Greef  Stadion </t>
  </si>
  <si>
    <t xml:space="preserve">20e Hans Vaneker WTC Amstel  </t>
  </si>
  <si>
    <t xml:space="preserve">21 e Cas Coppers  ZTIKZ </t>
  </si>
  <si>
    <t xml:space="preserve">1e Rein Falke WV Noord West  </t>
  </si>
  <si>
    <t xml:space="preserve">2e Marijn Teernstra Stadion  </t>
  </si>
  <si>
    <t>DNF Pieter Bouman</t>
  </si>
  <si>
    <t xml:space="preserve"> 22e Bernard Koekoek ...(lekkeband ).  </t>
  </si>
  <si>
    <t>Joey van Lint ...</t>
  </si>
  <si>
    <t>ZTIKZ</t>
  </si>
  <si>
    <t>Paul  Montouban</t>
  </si>
  <si>
    <t>Wouter  Beetsma</t>
  </si>
  <si>
    <t>Cas Coppers</t>
  </si>
  <si>
    <t xml:space="preserve">Dennis van Rossum </t>
  </si>
  <si>
    <t>Arjan Scheer</t>
  </si>
  <si>
    <t xml:space="preserve">1e Arne Witsenburg Stadion  </t>
  </si>
  <si>
    <t xml:space="preserve">2e Meinte Veenstra Eemland  </t>
  </si>
  <si>
    <t xml:space="preserve">3e Susan van Domselaar Stadion </t>
  </si>
  <si>
    <t xml:space="preserve">5e Kees van Wijk Stadion  </t>
  </si>
  <si>
    <t xml:space="preserve">6e Rogier Wiercx Stadion  </t>
  </si>
  <si>
    <t xml:space="preserve">7e Arie van Bennekom Stadion </t>
  </si>
  <si>
    <t>8e Jens Dijk Stadion jeugd  </t>
  </si>
  <si>
    <t xml:space="preserve">9e Lars van de Berg  Stadion jeugd </t>
  </si>
  <si>
    <t xml:space="preserve">11e Herman Bretveld  Stadion </t>
  </si>
  <si>
    <t>13e Fred Dijk ..</t>
  </si>
  <si>
    <t>Fred Dijk</t>
  </si>
  <si>
    <t xml:space="preserve">12e Daan Westeneng Adelaar  </t>
  </si>
  <si>
    <t xml:space="preserve">10 Arie den Brave Woerden </t>
  </si>
  <si>
    <t xml:space="preserve">1e Matijn Straatsma  Domrenner </t>
  </si>
  <si>
    <t xml:space="preserve"> 2e Koen Timmermans  Stadion </t>
  </si>
  <si>
    <t xml:space="preserve">3e Richard  Sleumer  CS 030 </t>
  </si>
  <si>
    <t xml:space="preserve">5e Marten Koster de Zwaluwe </t>
  </si>
  <si>
    <t xml:space="preserve">7e Josh Speer Stadion </t>
  </si>
  <si>
    <t xml:space="preserve">8e Roel de Vries  Volharding  </t>
  </si>
  <si>
    <t xml:space="preserve">9e Remy Meeuwsen Stadion </t>
  </si>
  <si>
    <t xml:space="preserve">10e Rein Falke NoordWest </t>
  </si>
  <si>
    <t xml:space="preserve">11e Jan de Heer  Stadion </t>
  </si>
  <si>
    <t xml:space="preserve"> 12e Martin van de Berg Stadion </t>
  </si>
  <si>
    <t xml:space="preserve">13e Marten Schuurman Stadion </t>
  </si>
  <si>
    <t xml:space="preserve">14e Frans Hovink Kannibaal </t>
  </si>
  <si>
    <t xml:space="preserve">15e Luuk Schuurmans Domrenner </t>
  </si>
  <si>
    <t>16e Wiel Wijnen ....</t>
  </si>
  <si>
    <t xml:space="preserve">1e Mathijs Twisk  CS030 </t>
  </si>
  <si>
    <t xml:space="preserve"> 2e Twan Klijn CS030 </t>
  </si>
  <si>
    <t xml:space="preserve">3e Tom van Lint  Stadion </t>
  </si>
  <si>
    <t>4e Jacco Schuurman Ledig Erf</t>
  </si>
  <si>
    <t xml:space="preserve"> 5e Ron Bol  Volharding </t>
  </si>
  <si>
    <t xml:space="preserve">6e Nigel v d Burg Hellas </t>
  </si>
  <si>
    <t xml:space="preserve">7e Dolf Kloosterziel WTC de Amstel </t>
  </si>
  <si>
    <t xml:space="preserve"> 8e Thijs Beetsma CS030 </t>
  </si>
  <si>
    <t xml:space="preserve">9e Roland van Domselaar Stadion </t>
  </si>
  <si>
    <t xml:space="preserve">10e Sjoerd Kuipers  CS030 </t>
  </si>
  <si>
    <t xml:space="preserve">11e Jos v d Heuvel Stadion </t>
  </si>
  <si>
    <t xml:space="preserve">12e Bas Zeegers CS030 </t>
  </si>
  <si>
    <t xml:space="preserve"> 13e Tim van Noort Woerden </t>
  </si>
  <si>
    <t xml:space="preserve">14e Robert Crommentuyn Stadion </t>
  </si>
  <si>
    <t xml:space="preserve">15e Cas Coppens ZTIKZ </t>
  </si>
  <si>
    <t xml:space="preserve">16e Walter van Asch  Stadion </t>
  </si>
  <si>
    <t xml:space="preserve"> 17e Pieter Bouman Stadion </t>
  </si>
  <si>
    <t xml:space="preserve">18e Gertjan de Greef Stadion </t>
  </si>
  <si>
    <t xml:space="preserve">19e Jurjen Boog Hellas </t>
  </si>
  <si>
    <t xml:space="preserve">20e Hans Vaneker WTC Maarssen </t>
  </si>
  <si>
    <t xml:space="preserve"> 21e Rob Verheul ....</t>
  </si>
  <si>
    <t xml:space="preserve"> 22eAnn Schoot Uiterkamp CS030 </t>
  </si>
  <si>
    <t xml:space="preserve">Alex Vos </t>
  </si>
  <si>
    <t>Ossip v d Vegte .</t>
  </si>
  <si>
    <t xml:space="preserve">23e Kalle Smit Volharding . </t>
  </si>
  <si>
    <t xml:space="preserve">DNF Joey van Lint </t>
  </si>
  <si>
    <t xml:space="preserve">1e Arne Witsenburg Stadion jeugd </t>
  </si>
  <si>
    <t xml:space="preserve">2e Meinte Veenstra  Eemland </t>
  </si>
  <si>
    <t xml:space="preserve">4e Pleun Willemstein Stadion  </t>
  </si>
  <si>
    <t xml:space="preserve">5e Eric Lemcke  ..... </t>
  </si>
  <si>
    <t xml:space="preserve">6e Rowan Danckaart Stadion jeugd </t>
  </si>
  <si>
    <t xml:space="preserve">7e Rogier Wiercx Stadion </t>
  </si>
  <si>
    <t xml:space="preserve">9e Sander Nieuwhoff Stadion Jeugd </t>
  </si>
  <si>
    <t xml:space="preserve">10e Lars van de Berg Stadion jeugd </t>
  </si>
  <si>
    <t xml:space="preserve">11e Arie den Braven Woerden </t>
  </si>
  <si>
    <t xml:space="preserve">12e Daan Westeneng Adelaar </t>
  </si>
  <si>
    <t xml:space="preserve">13e Paul ten Ham CS030 </t>
  </si>
  <si>
    <t>14e Herman Bretveld  .</t>
  </si>
  <si>
    <t>Eric Lemcke</t>
  </si>
  <si>
    <t>Paul ten ham</t>
  </si>
  <si>
    <t>Richard  Sleumer</t>
  </si>
  <si>
    <t>Frans Hovink</t>
  </si>
  <si>
    <t>Noordwest</t>
  </si>
  <si>
    <t>Dolf Kloosterziel</t>
  </si>
  <si>
    <t xml:space="preserve">Tim van Noort </t>
  </si>
  <si>
    <t xml:space="preserve"> Rob Verheul</t>
  </si>
  <si>
    <t>Kalle Smit</t>
  </si>
  <si>
    <t>2019 11 wedstrijden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</si>
</sst>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23">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000000"/>
      <name val="Times New Roman"/>
      <family val="1"/>
    </font>
    <font>
      <sz val="11"/>
      <color rgb="FF1F497D"/>
      <name val="Calibri"/>
      <family val="2"/>
      <scheme val="minor"/>
    </font>
    <font>
      <sz val="12"/>
      <color rgb="FF000000"/>
      <name val="Calibri"/>
      <family val="2"/>
      <scheme val="minor"/>
    </font>
    <font>
      <sz val="12"/>
      <color rgb="FF7030A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9">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5" fillId="2" borderId="0" xfId="0" applyFont="1" applyFill="1" applyBorder="1" applyAlignment="1">
      <alignment horizontal="center"/>
    </xf>
    <xf numFmtId="0" fontId="11"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0" fillId="0" borderId="0" xfId="0" applyFont="1" applyBorder="1" applyProtection="1">
      <protection locked="0"/>
    </xf>
    <xf numFmtId="0" fontId="14" fillId="0" borderId="2" xfId="0" applyFont="1" applyBorder="1" applyAlignment="1">
      <alignment horizontal="center"/>
    </xf>
    <xf numFmtId="0" fontId="15" fillId="0" borderId="0" xfId="0" applyFont="1" applyAlignment="1" applyProtection="1">
      <alignment horizontal="center" vertical="center"/>
      <protection locked="0"/>
    </xf>
    <xf numFmtId="0" fontId="12" fillId="2" borderId="1" xfId="0" applyFont="1" applyFill="1" applyBorder="1" applyAlignment="1">
      <alignment horizontal="center"/>
    </xf>
    <xf numFmtId="165" fontId="12" fillId="2" borderId="1" xfId="0" applyNumberFormat="1" applyFont="1" applyFill="1" applyBorder="1" applyAlignment="1">
      <alignment horizontal="center"/>
    </xf>
    <xf numFmtId="0" fontId="0" fillId="2" borderId="1" xfId="0" applyFont="1" applyFill="1" applyBorder="1" applyAlignment="1">
      <alignment horizontal="center"/>
    </xf>
    <xf numFmtId="165" fontId="0" fillId="2" borderId="1" xfId="0" applyNumberFormat="1" applyFont="1" applyFill="1" applyBorder="1" applyAlignment="1">
      <alignment horizontal="center"/>
    </xf>
    <xf numFmtId="0" fontId="0" fillId="0" borderId="1" xfId="0" applyFont="1" applyBorder="1" applyAlignment="1">
      <alignment horizontal="center"/>
    </xf>
    <xf numFmtId="0" fontId="12" fillId="2" borderId="3" xfId="0" applyFont="1" applyFill="1" applyBorder="1" applyAlignment="1">
      <alignment horizontal="center"/>
    </xf>
    <xf numFmtId="0" fontId="0" fillId="2" borderId="3" xfId="0" applyFont="1" applyFill="1" applyBorder="1" applyAlignment="1">
      <alignment horizontal="center"/>
    </xf>
    <xf numFmtId="0" fontId="0" fillId="0" borderId="0" xfId="0" applyFont="1" applyFill="1" applyBorder="1"/>
    <xf numFmtId="0" fontId="12" fillId="0" borderId="0" xfId="0" applyFont="1"/>
    <xf numFmtId="165" fontId="16"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 xfId="0" applyFont="1" applyBorder="1"/>
    <xf numFmtId="0" fontId="16" fillId="2" borderId="1" xfId="0" applyFont="1" applyFill="1" applyBorder="1" applyAlignment="1">
      <alignment horizontal="center"/>
    </xf>
    <xf numFmtId="0" fontId="12" fillId="0" borderId="1" xfId="0" applyFont="1" applyBorder="1" applyAlignment="1">
      <alignment horizontal="center"/>
    </xf>
    <xf numFmtId="0" fontId="12" fillId="0" borderId="0" xfId="0" applyFont="1" applyBorder="1"/>
    <xf numFmtId="0" fontId="4" fillId="2" borderId="1" xfId="0" applyFont="1" applyFill="1" applyBorder="1" applyAlignment="1">
      <alignment horizontal="center"/>
    </xf>
    <xf numFmtId="0" fontId="12" fillId="0" borderId="0" xfId="0" applyFont="1" applyProtection="1">
      <protection locked="0"/>
    </xf>
    <xf numFmtId="0" fontId="15" fillId="0" borderId="0" xfId="0" applyFont="1" applyAlignment="1" applyProtection="1">
      <alignment horizontal="center"/>
      <protection locked="0"/>
    </xf>
    <xf numFmtId="0" fontId="0" fillId="0" borderId="0" xfId="0" applyFont="1" applyAlignment="1" applyProtection="1">
      <alignment horizontal="center"/>
      <protection locked="0"/>
    </xf>
    <xf numFmtId="0" fontId="14" fillId="0" borderId="0" xfId="0" applyFont="1" applyBorder="1" applyAlignment="1" applyProtection="1">
      <alignment horizontal="center"/>
      <protection locked="0"/>
    </xf>
    <xf numFmtId="0" fontId="15" fillId="0" borderId="0" xfId="0" applyFont="1" applyBorder="1" applyAlignment="1" applyProtection="1">
      <alignment horizontal="center" textRotation="135"/>
      <protection locked="0"/>
    </xf>
    <xf numFmtId="16" fontId="13" fillId="0" borderId="0" xfId="0" applyNumberFormat="1" applyFont="1" applyBorder="1" applyAlignment="1" applyProtection="1">
      <alignment textRotation="135"/>
      <protection locked="0"/>
    </xf>
    <xf numFmtId="0" fontId="14" fillId="0" borderId="2" xfId="0" applyFont="1" applyBorder="1" applyAlignment="1" applyProtection="1">
      <alignment horizontal="center"/>
      <protection locked="0"/>
    </xf>
    <xf numFmtId="0" fontId="12"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1" fontId="12" fillId="2" borderId="1" xfId="0" applyNumberFormat="1"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8"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6"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49" fontId="11" fillId="0" borderId="0" xfId="0" applyNumberFormat="1" applyFont="1"/>
    <xf numFmtId="0" fontId="19" fillId="0" borderId="0" xfId="0" applyFont="1" applyAlignment="1">
      <alignment vertical="center"/>
    </xf>
    <xf numFmtId="0" fontId="0" fillId="2" borderId="0" xfId="0" applyFont="1" applyFill="1" applyBorder="1" applyAlignment="1" applyProtection="1">
      <alignment horizontal="center"/>
      <protection locked="0"/>
    </xf>
    <xf numFmtId="0" fontId="0" fillId="0" borderId="1" xfId="0" applyBorder="1" applyAlignment="1">
      <alignment horizontal="center"/>
    </xf>
    <xf numFmtId="16" fontId="9" fillId="2" borderId="0" xfId="0" applyNumberFormat="1" applyFont="1" applyFill="1" applyBorder="1" applyAlignment="1" applyProtection="1">
      <alignment textRotation="135"/>
      <protection locked="0"/>
    </xf>
    <xf numFmtId="0" fontId="5" fillId="2" borderId="1" xfId="0" applyFont="1" applyFill="1" applyBorder="1"/>
    <xf numFmtId="0" fontId="5" fillId="2" borderId="0" xfId="0" applyFont="1" applyFill="1"/>
    <xf numFmtId="0" fontId="6" fillId="0" borderId="3" xfId="0" applyFont="1" applyBorder="1" applyAlignment="1">
      <alignment horizontal="center"/>
    </xf>
    <xf numFmtId="0" fontId="20" fillId="0" borderId="0" xfId="0" applyFont="1"/>
    <xf numFmtId="0" fontId="6" fillId="0" borderId="0" xfId="0" applyFont="1" applyFill="1" applyBorder="1" applyAlignment="1" applyProtection="1">
      <alignment vertical="center"/>
      <protection locked="0"/>
    </xf>
    <xf numFmtId="0" fontId="21" fillId="0" borderId="0" xfId="0" applyFont="1"/>
    <xf numFmtId="0" fontId="8" fillId="0" borderId="0" xfId="0" applyFont="1" applyAlignment="1" applyProtection="1">
      <alignment horizontal="center"/>
      <protection locked="0"/>
    </xf>
    <xf numFmtId="0" fontId="8" fillId="0" borderId="0" xfId="0" applyFont="1" applyBorder="1" applyAlignment="1" applyProtection="1">
      <alignment horizontal="center" textRotation="135"/>
      <protection locked="0"/>
    </xf>
    <xf numFmtId="0" fontId="8" fillId="0" borderId="0" xfId="0" applyFont="1" applyAlignment="1" applyProtection="1">
      <alignment horizontal="center" vertical="center"/>
      <protection locked="0"/>
    </xf>
    <xf numFmtId="0" fontId="22" fillId="0" borderId="0" xfId="0" applyFont="1" applyBorder="1" applyProtection="1">
      <protection locked="0"/>
    </xf>
    <xf numFmtId="0" fontId="10" fillId="0" borderId="0" xfId="0" applyFont="1" applyBorder="1" applyAlignment="1" applyProtection="1">
      <alignment textRotation="135"/>
      <protection locked="0"/>
    </xf>
    <xf numFmtId="0" fontId="22" fillId="2" borderId="1" xfId="0" applyFont="1" applyFill="1" applyBorder="1" applyAlignment="1" applyProtection="1">
      <alignment horizontal="center"/>
      <protection locked="0"/>
    </xf>
    <xf numFmtId="0" fontId="22" fillId="0" borderId="0" xfId="0" applyFont="1" applyProtection="1">
      <protection locked="0"/>
    </xf>
    <xf numFmtId="0" fontId="16" fillId="0" borderId="0" xfId="0" applyFont="1" applyProtection="1">
      <protection locked="0"/>
    </xf>
    <xf numFmtId="0" fontId="16" fillId="0" borderId="0" xfId="0" applyFont="1" applyBorder="1" applyProtection="1">
      <protection locked="0"/>
    </xf>
    <xf numFmtId="0" fontId="17" fillId="0" borderId="0" xfId="0" applyFont="1" applyBorder="1" applyAlignment="1" applyProtection="1">
      <alignment textRotation="135"/>
      <protection locked="0"/>
    </xf>
    <xf numFmtId="0" fontId="14" fillId="0" borderId="0" xfId="0" applyFont="1" applyAlignment="1" applyProtection="1">
      <alignment horizontal="center"/>
      <protection locked="0"/>
    </xf>
    <xf numFmtId="0" fontId="14" fillId="0" borderId="0" xfId="0" applyFont="1" applyBorder="1" applyAlignment="1" applyProtection="1">
      <alignment horizontal="center" textRotation="135"/>
      <protection locked="0"/>
    </xf>
    <xf numFmtId="0" fontId="22" fillId="0" borderId="0" xfId="0" applyFont="1" applyBorder="1"/>
    <xf numFmtId="0" fontId="10" fillId="0" borderId="0" xfId="0" applyFont="1" applyBorder="1" applyAlignment="1">
      <alignment textRotation="135"/>
    </xf>
    <xf numFmtId="0" fontId="22" fillId="2" borderId="1" xfId="0" applyFont="1" applyFill="1" applyBorder="1" applyAlignment="1">
      <alignment horizontal="center"/>
    </xf>
    <xf numFmtId="0" fontId="22" fillId="0" borderId="0" xfId="0" applyFont="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3"/>
  <sheetViews>
    <sheetView tabSelected="1" workbookViewId="0">
      <selection activeCell="H10" sqref="H10"/>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518</v>
      </c>
      <c r="K7" s="3"/>
      <c r="Q7" s="3"/>
    </row>
    <row r="8" spans="1:18">
      <c r="A8" s="5" t="s">
        <v>11</v>
      </c>
      <c r="B8" s="5" t="s">
        <v>9</v>
      </c>
      <c r="C8" s="5" t="s">
        <v>15</v>
      </c>
      <c r="D8" s="6" t="s">
        <v>16</v>
      </c>
      <c r="E8" s="11" t="s">
        <v>17</v>
      </c>
      <c r="K8" s="3"/>
      <c r="Q8" s="3"/>
    </row>
    <row r="9" spans="1:18">
      <c r="A9" s="7" t="s">
        <v>4</v>
      </c>
      <c r="B9" s="7">
        <f>A!A41</f>
        <v>38</v>
      </c>
      <c r="C9" s="7">
        <f>A!H2</f>
        <v>147</v>
      </c>
      <c r="D9" s="8">
        <f>A!K2</f>
        <v>19</v>
      </c>
      <c r="K9" s="3"/>
      <c r="Q9" s="3"/>
    </row>
    <row r="10" spans="1:18">
      <c r="A10" s="7" t="s">
        <v>3</v>
      </c>
      <c r="B10" s="7">
        <f>'B '!A86</f>
        <v>83</v>
      </c>
      <c r="C10" s="7">
        <f>'B '!H2</f>
        <v>276</v>
      </c>
      <c r="D10" s="8">
        <f>'B '!N2</f>
        <v>35</v>
      </c>
      <c r="K10" s="3"/>
      <c r="Q10" s="3"/>
    </row>
    <row r="11" spans="1:18">
      <c r="A11" s="7" t="s">
        <v>2</v>
      </c>
      <c r="B11" s="7">
        <f>'C'!A34</f>
        <v>31</v>
      </c>
      <c r="C11" s="7">
        <f>'C'!H2</f>
        <v>133</v>
      </c>
      <c r="D11" s="8">
        <f>'C'!P2</f>
        <v>18</v>
      </c>
      <c r="K11" s="3"/>
      <c r="Q11" s="3"/>
    </row>
    <row r="12" spans="1:18" ht="15" thickBot="1">
      <c r="A12" s="9" t="s">
        <v>10</v>
      </c>
      <c r="B12" s="9">
        <f>SUM(B9:B11)</f>
        <v>152</v>
      </c>
      <c r="C12" s="9">
        <f>SUM(C9:C11)</f>
        <v>556</v>
      </c>
      <c r="D12" s="9">
        <f>SUM(D9:D11)</f>
        <v>72</v>
      </c>
      <c r="E12" s="9">
        <f>SUM(E9:E11)</f>
        <v>0</v>
      </c>
      <c r="K12" s="3"/>
      <c r="Q12" s="3"/>
    </row>
    <row r="13" spans="1:18">
      <c r="K13" s="3"/>
      <c r="Q13" s="3"/>
    </row>
    <row r="14" spans="1:18" ht="15" thickBot="1">
      <c r="A14" s="3" t="s">
        <v>22</v>
      </c>
      <c r="K14" s="3"/>
      <c r="Q14" s="3"/>
    </row>
    <row r="15" spans="1:18">
      <c r="A15" s="5" t="s">
        <v>11</v>
      </c>
      <c r="B15" s="5" t="s">
        <v>9</v>
      </c>
      <c r="C15" s="5" t="s">
        <v>15</v>
      </c>
      <c r="D15" s="6" t="s">
        <v>16</v>
      </c>
      <c r="E15" s="11" t="s">
        <v>17</v>
      </c>
      <c r="K15" s="3"/>
      <c r="Q15" s="3"/>
    </row>
    <row r="16" spans="1:18">
      <c r="A16" s="7" t="s">
        <v>4</v>
      </c>
      <c r="B16" s="7">
        <v>32</v>
      </c>
      <c r="C16" s="7">
        <v>146</v>
      </c>
      <c r="D16" s="8">
        <v>18</v>
      </c>
      <c r="E16">
        <v>11</v>
      </c>
      <c r="K16" s="3"/>
      <c r="Q16" s="3"/>
    </row>
    <row r="17" spans="1:17">
      <c r="A17" s="7" t="s">
        <v>3</v>
      </c>
      <c r="B17" s="7">
        <v>69</v>
      </c>
      <c r="C17" s="7">
        <v>255</v>
      </c>
      <c r="D17" s="8">
        <v>34</v>
      </c>
      <c r="E17">
        <v>13</v>
      </c>
      <c r="K17" s="3"/>
      <c r="Q17" s="3"/>
    </row>
    <row r="18" spans="1:17">
      <c r="A18" s="7" t="s">
        <v>2</v>
      </c>
      <c r="B18" s="7">
        <v>21</v>
      </c>
      <c r="C18" s="7">
        <v>108</v>
      </c>
      <c r="D18" s="8">
        <v>12</v>
      </c>
      <c r="E18">
        <v>7</v>
      </c>
      <c r="K18" s="3"/>
      <c r="Q18" s="3"/>
    </row>
    <row r="19" spans="1:17" ht="15" thickBot="1">
      <c r="A19" s="9" t="s">
        <v>10</v>
      </c>
      <c r="B19" s="9">
        <f>SUM(B16:B18)</f>
        <v>122</v>
      </c>
      <c r="C19" s="9">
        <f>SUM(C16:C18)</f>
        <v>509</v>
      </c>
      <c r="D19" s="9">
        <f>SUM(D16:D18)</f>
        <v>64</v>
      </c>
      <c r="E19" s="9">
        <f>SUM(E16:E18)</f>
        <v>31</v>
      </c>
    </row>
    <row r="20" spans="1:17">
      <c r="A20" s="4"/>
      <c r="B20" s="4"/>
      <c r="C20" s="4"/>
      <c r="D20" s="4"/>
    </row>
    <row r="21" spans="1:17" ht="15" thickBot="1">
      <c r="A21" s="3" t="s">
        <v>21</v>
      </c>
    </row>
    <row r="22" spans="1:17">
      <c r="A22" s="5" t="s">
        <v>11</v>
      </c>
      <c r="B22" s="5" t="s">
        <v>9</v>
      </c>
      <c r="C22" s="5" t="s">
        <v>15</v>
      </c>
      <c r="D22" s="6" t="s">
        <v>16</v>
      </c>
      <c r="E22" s="11" t="s">
        <v>17</v>
      </c>
    </row>
    <row r="23" spans="1:17">
      <c r="A23" s="7" t="s">
        <v>4</v>
      </c>
      <c r="B23" s="7">
        <v>39</v>
      </c>
      <c r="C23" s="7">
        <v>135</v>
      </c>
      <c r="D23" s="8">
        <v>16</v>
      </c>
      <c r="E23">
        <v>9</v>
      </c>
    </row>
    <row r="24" spans="1:17">
      <c r="A24" s="7" t="s">
        <v>3</v>
      </c>
      <c r="B24" s="7">
        <v>59</v>
      </c>
      <c r="C24" s="7">
        <v>221</v>
      </c>
      <c r="D24" s="8">
        <v>25</v>
      </c>
      <c r="E24">
        <v>14</v>
      </c>
    </row>
    <row r="25" spans="1:17">
      <c r="A25" s="7" t="s">
        <v>2</v>
      </c>
      <c r="B25" s="7">
        <v>26</v>
      </c>
      <c r="C25" s="7">
        <v>123</v>
      </c>
      <c r="D25" s="8">
        <v>13</v>
      </c>
      <c r="E25">
        <v>7</v>
      </c>
    </row>
    <row r="26" spans="1:17" ht="15" thickBot="1">
      <c r="A26" s="9" t="s">
        <v>10</v>
      </c>
      <c r="B26" s="9">
        <f>SUM(B23:B25)</f>
        <v>124</v>
      </c>
      <c r="C26" s="9">
        <f>SUM(C23:C25)</f>
        <v>479</v>
      </c>
      <c r="D26" s="9">
        <f>SUM(D23:D25)</f>
        <v>54</v>
      </c>
      <c r="E26" s="9">
        <f>SUM(E23:E25)</f>
        <v>30</v>
      </c>
    </row>
    <row r="27" spans="1:17">
      <c r="A27" s="4"/>
      <c r="B27" s="4"/>
      <c r="C27" s="4"/>
      <c r="D27" s="4"/>
      <c r="E27" s="4"/>
      <c r="F27" s="4"/>
    </row>
    <row r="28" spans="1:17" ht="15" thickBot="1">
      <c r="A28" s="3" t="s">
        <v>20</v>
      </c>
    </row>
    <row r="29" spans="1:17">
      <c r="A29" s="5" t="s">
        <v>11</v>
      </c>
      <c r="B29" s="5" t="s">
        <v>9</v>
      </c>
      <c r="C29" s="5" t="s">
        <v>15</v>
      </c>
      <c r="D29" s="6" t="s">
        <v>16</v>
      </c>
      <c r="E29" s="11" t="s">
        <v>17</v>
      </c>
    </row>
    <row r="30" spans="1:17">
      <c r="A30" s="7" t="s">
        <v>4</v>
      </c>
      <c r="B30" s="7"/>
      <c r="C30" s="7"/>
      <c r="D30" s="8"/>
    </row>
    <row r="31" spans="1:17">
      <c r="A31" s="7" t="s">
        <v>3</v>
      </c>
      <c r="B31" s="7">
        <v>74</v>
      </c>
      <c r="C31" s="7">
        <v>267</v>
      </c>
      <c r="D31" s="8">
        <v>36</v>
      </c>
    </row>
    <row r="32" spans="1:17">
      <c r="A32" s="7" t="s">
        <v>2</v>
      </c>
      <c r="B32" s="7"/>
      <c r="C32" s="7"/>
      <c r="D32" s="8"/>
    </row>
    <row r="33" spans="1:4" ht="15" thickBot="1">
      <c r="A33" s="9"/>
      <c r="B33" s="9">
        <f>SUM(B30:B32)</f>
        <v>74</v>
      </c>
      <c r="C33" s="9">
        <f>SUM(C30:C32)</f>
        <v>267</v>
      </c>
      <c r="D33"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B2:G36"/>
  <sheetViews>
    <sheetView topLeftCell="B25" workbookViewId="0">
      <selection activeCell="D2" sqref="D2:E36"/>
    </sheetView>
  </sheetViews>
  <sheetFormatPr defaultRowHeight="14.5"/>
  <cols>
    <col min="2" max="2" width="28.36328125" bestFit="1" customWidth="1"/>
    <col min="4" max="4" width="31.54296875" bestFit="1" customWidth="1"/>
    <col min="6" max="6" width="37.453125" bestFit="1" customWidth="1"/>
  </cols>
  <sheetData>
    <row r="2" spans="2:7">
      <c r="B2" s="57" t="s">
        <v>208</v>
      </c>
      <c r="C2">
        <v>30.1</v>
      </c>
      <c r="D2" s="103" t="s">
        <v>242</v>
      </c>
      <c r="E2">
        <v>30.1</v>
      </c>
      <c r="F2" s="57" t="s">
        <v>244</v>
      </c>
      <c r="G2">
        <v>30.1</v>
      </c>
    </row>
    <row r="3" spans="2:7">
      <c r="B3" t="s">
        <v>197</v>
      </c>
      <c r="C3">
        <v>29</v>
      </c>
      <c r="D3" t="s">
        <v>209</v>
      </c>
      <c r="E3">
        <v>29</v>
      </c>
      <c r="F3" t="s">
        <v>245</v>
      </c>
      <c r="G3">
        <v>29</v>
      </c>
    </row>
    <row r="4" spans="2:7">
      <c r="B4" t="s">
        <v>198</v>
      </c>
      <c r="C4">
        <v>28</v>
      </c>
      <c r="D4" t="s">
        <v>210</v>
      </c>
      <c r="E4">
        <v>28</v>
      </c>
      <c r="F4" t="s">
        <v>246</v>
      </c>
      <c r="G4">
        <v>28</v>
      </c>
    </row>
    <row r="5" spans="2:7">
      <c r="B5" t="s">
        <v>199</v>
      </c>
      <c r="C5">
        <v>27</v>
      </c>
      <c r="D5" t="s">
        <v>211</v>
      </c>
      <c r="E5">
        <v>27</v>
      </c>
      <c r="F5" t="s">
        <v>247</v>
      </c>
      <c r="G5">
        <v>27</v>
      </c>
    </row>
    <row r="6" spans="2:7">
      <c r="B6" t="s">
        <v>200</v>
      </c>
      <c r="C6">
        <v>26</v>
      </c>
      <c r="D6" t="s">
        <v>212</v>
      </c>
      <c r="E6">
        <v>26</v>
      </c>
      <c r="F6" t="s">
        <v>248</v>
      </c>
      <c r="G6">
        <v>26</v>
      </c>
    </row>
    <row r="7" spans="2:7">
      <c r="B7" t="s">
        <v>201</v>
      </c>
      <c r="C7">
        <v>25</v>
      </c>
      <c r="D7" t="s">
        <v>213</v>
      </c>
      <c r="E7">
        <v>25</v>
      </c>
      <c r="F7" t="s">
        <v>249</v>
      </c>
      <c r="G7">
        <v>25</v>
      </c>
    </row>
    <row r="8" spans="2:7">
      <c r="B8" t="s">
        <v>202</v>
      </c>
      <c r="C8">
        <v>24</v>
      </c>
      <c r="D8" t="s">
        <v>214</v>
      </c>
      <c r="E8">
        <v>24</v>
      </c>
      <c r="F8" t="s">
        <v>250</v>
      </c>
      <c r="G8">
        <v>24</v>
      </c>
    </row>
    <row r="9" spans="2:7">
      <c r="B9" t="s">
        <v>203</v>
      </c>
      <c r="C9">
        <v>23</v>
      </c>
      <c r="D9" t="s">
        <v>215</v>
      </c>
      <c r="E9">
        <v>23</v>
      </c>
      <c r="F9" t="s">
        <v>251</v>
      </c>
      <c r="G9">
        <v>23</v>
      </c>
    </row>
    <row r="10" spans="2:7">
      <c r="B10" t="s">
        <v>204</v>
      </c>
      <c r="C10">
        <v>22</v>
      </c>
      <c r="D10" t="s">
        <v>216</v>
      </c>
      <c r="E10">
        <v>22</v>
      </c>
      <c r="F10" t="s">
        <v>252</v>
      </c>
      <c r="G10">
        <v>22</v>
      </c>
    </row>
    <row r="11" spans="2:7">
      <c r="B11" t="s">
        <v>205</v>
      </c>
      <c r="C11">
        <v>21</v>
      </c>
      <c r="D11" t="s">
        <v>243</v>
      </c>
      <c r="E11">
        <v>21</v>
      </c>
      <c r="F11" t="s">
        <v>253</v>
      </c>
      <c r="G11">
        <v>21</v>
      </c>
    </row>
    <row r="12" spans="2:7">
      <c r="B12" t="s">
        <v>206</v>
      </c>
      <c r="C12">
        <v>20</v>
      </c>
      <c r="D12" t="s">
        <v>217</v>
      </c>
      <c r="E12">
        <v>20</v>
      </c>
      <c r="F12" t="s">
        <v>254</v>
      </c>
      <c r="G12">
        <v>20</v>
      </c>
    </row>
    <row r="13" spans="2:7">
      <c r="B13" t="s">
        <v>207</v>
      </c>
      <c r="C13">
        <v>19</v>
      </c>
      <c r="D13" t="s">
        <v>218</v>
      </c>
      <c r="E13">
        <v>19</v>
      </c>
      <c r="F13" t="s">
        <v>255</v>
      </c>
      <c r="G13">
        <v>19</v>
      </c>
    </row>
    <row r="14" spans="2:7">
      <c r="D14" t="s">
        <v>219</v>
      </c>
      <c r="E14">
        <v>18</v>
      </c>
      <c r="F14" t="s">
        <v>256</v>
      </c>
      <c r="G14">
        <v>18</v>
      </c>
    </row>
    <row r="15" spans="2:7">
      <c r="D15" t="s">
        <v>220</v>
      </c>
      <c r="E15">
        <v>17</v>
      </c>
      <c r="F15" t="s">
        <v>257</v>
      </c>
      <c r="G15">
        <v>17</v>
      </c>
    </row>
    <row r="16" spans="2:7">
      <c r="D16" t="s">
        <v>221</v>
      </c>
      <c r="E16">
        <v>16</v>
      </c>
      <c r="F16" t="s">
        <v>258</v>
      </c>
      <c r="G16">
        <v>16</v>
      </c>
    </row>
    <row r="17" spans="4:7">
      <c r="D17" t="s">
        <v>222</v>
      </c>
      <c r="E17">
        <v>15</v>
      </c>
      <c r="F17" t="s">
        <v>259</v>
      </c>
      <c r="G17">
        <v>15</v>
      </c>
    </row>
    <row r="18" spans="4:7">
      <c r="D18" t="s">
        <v>223</v>
      </c>
      <c r="E18">
        <v>14</v>
      </c>
    </row>
    <row r="19" spans="4:7">
      <c r="D19" t="s">
        <v>224</v>
      </c>
      <c r="E19">
        <v>13</v>
      </c>
    </row>
    <row r="20" spans="4:7">
      <c r="D20" t="s">
        <v>225</v>
      </c>
      <c r="E20">
        <v>12</v>
      </c>
    </row>
    <row r="21" spans="4:7">
      <c r="D21" t="s">
        <v>226</v>
      </c>
      <c r="E21">
        <v>11</v>
      </c>
    </row>
    <row r="22" spans="4:7">
      <c r="D22" t="s">
        <v>227</v>
      </c>
      <c r="E22">
        <v>10</v>
      </c>
    </row>
    <row r="23" spans="4:7">
      <c r="D23" t="s">
        <v>228</v>
      </c>
      <c r="E23">
        <v>9</v>
      </c>
    </row>
    <row r="24" spans="4:7">
      <c r="D24" t="s">
        <v>229</v>
      </c>
      <c r="E24">
        <v>8</v>
      </c>
    </row>
    <row r="25" spans="4:7">
      <c r="D25" t="s">
        <v>230</v>
      </c>
      <c r="E25">
        <v>7</v>
      </c>
    </row>
    <row r="26" spans="4:7">
      <c r="D26" t="s">
        <v>231</v>
      </c>
      <c r="E26">
        <v>6</v>
      </c>
    </row>
    <row r="27" spans="4:7">
      <c r="D27" t="s">
        <v>232</v>
      </c>
      <c r="E27">
        <v>5</v>
      </c>
    </row>
    <row r="28" spans="4:7">
      <c r="D28" t="s">
        <v>233</v>
      </c>
      <c r="E28">
        <v>4</v>
      </c>
    </row>
    <row r="29" spans="4:7">
      <c r="D29" t="s">
        <v>234</v>
      </c>
      <c r="E29">
        <v>3</v>
      </c>
    </row>
    <row r="30" spans="4:7">
      <c r="D30" t="s">
        <v>235</v>
      </c>
      <c r="E30">
        <v>2</v>
      </c>
    </row>
    <row r="31" spans="4:7">
      <c r="D31" t="s">
        <v>236</v>
      </c>
      <c r="E31">
        <v>1</v>
      </c>
    </row>
    <row r="32" spans="4:7">
      <c r="D32" t="s">
        <v>237</v>
      </c>
      <c r="E32">
        <v>1</v>
      </c>
    </row>
    <row r="33" spans="4:5">
      <c r="D33" t="s">
        <v>238</v>
      </c>
      <c r="E33">
        <v>1</v>
      </c>
    </row>
    <row r="34" spans="4:5">
      <c r="D34" t="s">
        <v>239</v>
      </c>
      <c r="E34">
        <v>1</v>
      </c>
    </row>
    <row r="35" spans="4:5">
      <c r="D35" t="s">
        <v>240</v>
      </c>
      <c r="E35">
        <v>1</v>
      </c>
    </row>
    <row r="36" spans="4:5">
      <c r="D36" t="s">
        <v>241</v>
      </c>
      <c r="E36">
        <v>1</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2:B51"/>
  <sheetViews>
    <sheetView workbookViewId="0">
      <selection activeCell="E13" sqref="E13"/>
    </sheetView>
  </sheetViews>
  <sheetFormatPr defaultRowHeight="14.5"/>
  <sheetData>
    <row r="2" spans="1:2">
      <c r="A2">
        <v>30.1</v>
      </c>
      <c r="B2" s="57" t="s">
        <v>275</v>
      </c>
    </row>
    <row r="3" spans="1:2">
      <c r="A3">
        <v>29</v>
      </c>
      <c r="B3" t="s">
        <v>276</v>
      </c>
    </row>
    <row r="4" spans="1:2">
      <c r="A4">
        <v>28</v>
      </c>
      <c r="B4" t="s">
        <v>400</v>
      </c>
    </row>
    <row r="5" spans="1:2">
      <c r="A5">
        <v>27</v>
      </c>
      <c r="B5" t="s">
        <v>399</v>
      </c>
    </row>
    <row r="6" spans="1:2">
      <c r="A6">
        <v>26</v>
      </c>
      <c r="B6" t="s">
        <v>277</v>
      </c>
    </row>
    <row r="7" spans="1:2">
      <c r="A7">
        <v>25</v>
      </c>
      <c r="B7" t="s">
        <v>278</v>
      </c>
    </row>
    <row r="8" spans="1:2">
      <c r="A8">
        <v>24</v>
      </c>
      <c r="B8" t="s">
        <v>279</v>
      </c>
    </row>
    <row r="9" spans="1:2">
      <c r="A9">
        <v>23</v>
      </c>
      <c r="B9" t="s">
        <v>280</v>
      </c>
    </row>
    <row r="10" spans="1:2">
      <c r="A10">
        <v>22</v>
      </c>
      <c r="B10" t="s">
        <v>281</v>
      </c>
    </row>
    <row r="11" spans="1:2">
      <c r="A11">
        <v>21</v>
      </c>
      <c r="B11" t="s">
        <v>282</v>
      </c>
    </row>
    <row r="13" spans="1:2">
      <c r="A13">
        <v>30.1</v>
      </c>
      <c r="B13" s="57" t="s">
        <v>283</v>
      </c>
    </row>
    <row r="14" spans="1:2">
      <c r="A14">
        <v>29</v>
      </c>
      <c r="B14" t="s">
        <v>284</v>
      </c>
    </row>
    <row r="15" spans="1:2">
      <c r="A15">
        <v>28</v>
      </c>
      <c r="B15" t="s">
        <v>285</v>
      </c>
    </row>
    <row r="16" spans="1:2">
      <c r="A16">
        <v>27</v>
      </c>
      <c r="B16" t="s">
        <v>286</v>
      </c>
    </row>
    <row r="17" spans="1:2">
      <c r="A17">
        <v>26</v>
      </c>
      <c r="B17" t="s">
        <v>287</v>
      </c>
    </row>
    <row r="18" spans="1:2">
      <c r="A18">
        <v>25</v>
      </c>
      <c r="B18" t="s">
        <v>288</v>
      </c>
    </row>
    <row r="19" spans="1:2">
      <c r="A19">
        <v>24</v>
      </c>
      <c r="B19" t="s">
        <v>289</v>
      </c>
    </row>
    <row r="20" spans="1:2">
      <c r="A20">
        <v>23</v>
      </c>
      <c r="B20" t="s">
        <v>290</v>
      </c>
    </row>
    <row r="21" spans="1:2">
      <c r="A21">
        <v>22</v>
      </c>
      <c r="B21" t="s">
        <v>291</v>
      </c>
    </row>
    <row r="22" spans="1:2">
      <c r="A22">
        <v>21</v>
      </c>
      <c r="B22" t="s">
        <v>292</v>
      </c>
    </row>
    <row r="23" spans="1:2">
      <c r="A23">
        <v>22</v>
      </c>
      <c r="B23" t="s">
        <v>293</v>
      </c>
    </row>
    <row r="25" spans="1:2">
      <c r="A25">
        <v>30.1</v>
      </c>
      <c r="B25" s="57" t="s">
        <v>294</v>
      </c>
    </row>
    <row r="26" spans="1:2">
      <c r="A26">
        <v>29</v>
      </c>
      <c r="B26" t="s">
        <v>295</v>
      </c>
    </row>
    <row r="27" spans="1:2">
      <c r="A27">
        <v>28</v>
      </c>
      <c r="B27" t="s">
        <v>296</v>
      </c>
    </row>
    <row r="28" spans="1:2">
      <c r="A28">
        <v>27</v>
      </c>
      <c r="B28" t="s">
        <v>297</v>
      </c>
    </row>
    <row r="29" spans="1:2">
      <c r="A29">
        <v>26</v>
      </c>
      <c r="B29" t="s">
        <v>212</v>
      </c>
    </row>
    <row r="30" spans="1:2">
      <c r="A30">
        <v>25</v>
      </c>
      <c r="B30" t="s">
        <v>298</v>
      </c>
    </row>
    <row r="31" spans="1:2">
      <c r="A31">
        <v>24</v>
      </c>
      <c r="B31" t="s">
        <v>299</v>
      </c>
    </row>
    <row r="32" spans="1:2">
      <c r="A32">
        <v>23</v>
      </c>
      <c r="B32" t="s">
        <v>300</v>
      </c>
    </row>
    <row r="33" spans="1:2">
      <c r="A33">
        <v>22</v>
      </c>
      <c r="B33" t="s">
        <v>301</v>
      </c>
    </row>
    <row r="34" spans="1:2">
      <c r="A34">
        <v>21</v>
      </c>
      <c r="B34" t="s">
        <v>302</v>
      </c>
    </row>
    <row r="35" spans="1:2">
      <c r="A35">
        <v>20</v>
      </c>
      <c r="B35" t="s">
        <v>303</v>
      </c>
    </row>
    <row r="36" spans="1:2">
      <c r="A36">
        <v>19</v>
      </c>
      <c r="B36" t="s">
        <v>304</v>
      </c>
    </row>
    <row r="37" spans="1:2">
      <c r="A37">
        <v>18</v>
      </c>
      <c r="B37" t="s">
        <v>305</v>
      </c>
    </row>
    <row r="38" spans="1:2">
      <c r="A38">
        <v>17</v>
      </c>
      <c r="B38" t="s">
        <v>306</v>
      </c>
    </row>
    <row r="39" spans="1:2">
      <c r="A39">
        <v>16</v>
      </c>
      <c r="B39" t="s">
        <v>307</v>
      </c>
    </row>
    <row r="40" spans="1:2">
      <c r="A40">
        <v>15</v>
      </c>
      <c r="B40" t="s">
        <v>308</v>
      </c>
    </row>
    <row r="41" spans="1:2">
      <c r="A41">
        <v>14</v>
      </c>
      <c r="B41" t="s">
        <v>309</v>
      </c>
    </row>
    <row r="42" spans="1:2">
      <c r="A42">
        <v>13</v>
      </c>
      <c r="B42" t="s">
        <v>310</v>
      </c>
    </row>
    <row r="43" spans="1:2">
      <c r="A43">
        <v>12</v>
      </c>
      <c r="B43" t="s">
        <v>311</v>
      </c>
    </row>
    <row r="44" spans="1:2">
      <c r="A44">
        <v>11</v>
      </c>
      <c r="B44" t="s">
        <v>312</v>
      </c>
    </row>
    <row r="45" spans="1:2">
      <c r="A45">
        <v>10</v>
      </c>
      <c r="B45" t="s">
        <v>313</v>
      </c>
    </row>
    <row r="46" spans="1:2">
      <c r="A46">
        <v>9</v>
      </c>
      <c r="B46" t="s">
        <v>314</v>
      </c>
    </row>
    <row r="47" spans="1:2">
      <c r="A47">
        <v>8</v>
      </c>
      <c r="B47" t="s">
        <v>315</v>
      </c>
    </row>
    <row r="48" spans="1:2">
      <c r="A48">
        <v>7</v>
      </c>
      <c r="B48" t="s">
        <v>316</v>
      </c>
    </row>
    <row r="49" spans="1:2">
      <c r="A49">
        <v>6</v>
      </c>
      <c r="B49" t="s">
        <v>317</v>
      </c>
    </row>
    <row r="50" spans="1:2">
      <c r="A50">
        <v>5</v>
      </c>
      <c r="B50" t="s">
        <v>318</v>
      </c>
    </row>
    <row r="51" spans="1:2">
      <c r="A51">
        <v>4</v>
      </c>
      <c r="B51" t="s">
        <v>319</v>
      </c>
    </row>
  </sheetData>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2:F32"/>
  <sheetViews>
    <sheetView topLeftCell="A4" workbookViewId="0">
      <selection activeCell="F23" sqref="F23"/>
    </sheetView>
  </sheetViews>
  <sheetFormatPr defaultRowHeight="14.5"/>
  <cols>
    <col min="1" max="1" width="4.81640625" bestFit="1" customWidth="1"/>
    <col min="2" max="2" width="31.54296875" bestFit="1" customWidth="1"/>
    <col min="3" max="3" width="4.81640625" bestFit="1" customWidth="1"/>
    <col min="4" max="4" width="56.453125" bestFit="1" customWidth="1"/>
    <col min="5" max="5" width="4.81640625" bestFit="1" customWidth="1"/>
    <col min="6" max="6" width="36.90625" bestFit="1" customWidth="1"/>
  </cols>
  <sheetData>
    <row r="2" spans="1:6">
      <c r="D2" s="57"/>
      <c r="E2" s="57"/>
      <c r="F2" s="57"/>
    </row>
    <row r="3" spans="1:6">
      <c r="A3">
        <v>30.1</v>
      </c>
      <c r="B3" s="57" t="s">
        <v>326</v>
      </c>
      <c r="C3">
        <v>30.1</v>
      </c>
      <c r="D3" s="57" t="s">
        <v>337</v>
      </c>
      <c r="E3">
        <v>30.1</v>
      </c>
      <c r="F3" s="57" t="s">
        <v>367</v>
      </c>
    </row>
    <row r="4" spans="1:6">
      <c r="A4">
        <v>29</v>
      </c>
      <c r="B4" t="s">
        <v>327</v>
      </c>
      <c r="C4">
        <v>29</v>
      </c>
      <c r="D4" t="s">
        <v>338</v>
      </c>
      <c r="E4">
        <v>29</v>
      </c>
      <c r="F4" t="s">
        <v>368</v>
      </c>
    </row>
    <row r="5" spans="1:6">
      <c r="A5">
        <v>28</v>
      </c>
      <c r="B5" t="s">
        <v>328</v>
      </c>
      <c r="C5">
        <v>28</v>
      </c>
      <c r="D5" t="s">
        <v>339</v>
      </c>
      <c r="E5">
        <v>28</v>
      </c>
      <c r="F5" t="s">
        <v>369</v>
      </c>
    </row>
    <row r="6" spans="1:6">
      <c r="A6">
        <v>27</v>
      </c>
      <c r="B6" t="s">
        <v>329</v>
      </c>
      <c r="C6">
        <v>27</v>
      </c>
      <c r="D6" t="s">
        <v>340</v>
      </c>
      <c r="E6">
        <v>27</v>
      </c>
      <c r="F6" t="s">
        <v>370</v>
      </c>
    </row>
    <row r="7" spans="1:6">
      <c r="A7">
        <v>26</v>
      </c>
      <c r="B7" t="s">
        <v>330</v>
      </c>
      <c r="C7">
        <v>26</v>
      </c>
      <c r="D7" t="s">
        <v>341</v>
      </c>
      <c r="E7">
        <v>26</v>
      </c>
      <c r="F7" t="s">
        <v>371</v>
      </c>
    </row>
    <row r="8" spans="1:6">
      <c r="A8">
        <v>25</v>
      </c>
      <c r="B8" t="s">
        <v>331</v>
      </c>
      <c r="C8">
        <v>25</v>
      </c>
      <c r="D8" t="s">
        <v>342</v>
      </c>
      <c r="E8">
        <v>25</v>
      </c>
      <c r="F8" t="s">
        <v>372</v>
      </c>
    </row>
    <row r="9" spans="1:6">
      <c r="A9">
        <v>24</v>
      </c>
      <c r="B9" t="s">
        <v>332</v>
      </c>
      <c r="C9">
        <v>24</v>
      </c>
      <c r="D9" t="s">
        <v>343</v>
      </c>
      <c r="E9">
        <v>24</v>
      </c>
      <c r="F9" t="s">
        <v>373</v>
      </c>
    </row>
    <row r="10" spans="1:6">
      <c r="A10">
        <v>23</v>
      </c>
      <c r="B10" t="s">
        <v>333</v>
      </c>
      <c r="C10">
        <v>23</v>
      </c>
      <c r="D10" t="s">
        <v>344</v>
      </c>
      <c r="E10">
        <v>23</v>
      </c>
      <c r="F10" t="s">
        <v>374</v>
      </c>
    </row>
    <row r="11" spans="1:6">
      <c r="A11">
        <v>22</v>
      </c>
      <c r="B11" t="s">
        <v>334</v>
      </c>
      <c r="C11">
        <v>22</v>
      </c>
      <c r="D11" t="s">
        <v>345</v>
      </c>
      <c r="E11">
        <v>22</v>
      </c>
      <c r="F11" t="s">
        <v>375</v>
      </c>
    </row>
    <row r="12" spans="1:6">
      <c r="A12">
        <v>21</v>
      </c>
      <c r="B12" t="s">
        <v>395</v>
      </c>
      <c r="C12">
        <v>21</v>
      </c>
      <c r="D12" t="s">
        <v>346</v>
      </c>
      <c r="E12">
        <v>21</v>
      </c>
      <c r="F12" t="s">
        <v>376</v>
      </c>
    </row>
    <row r="13" spans="1:6">
      <c r="A13">
        <v>20</v>
      </c>
      <c r="B13" t="s">
        <v>335</v>
      </c>
      <c r="C13">
        <v>20</v>
      </c>
      <c r="D13" t="s">
        <v>347</v>
      </c>
      <c r="E13">
        <v>20</v>
      </c>
      <c r="F13" t="s">
        <v>377</v>
      </c>
    </row>
    <row r="14" spans="1:6">
      <c r="A14">
        <v>19</v>
      </c>
      <c r="B14" t="s">
        <v>336</v>
      </c>
      <c r="C14">
        <v>19</v>
      </c>
      <c r="D14" t="s">
        <v>348</v>
      </c>
      <c r="E14">
        <v>19</v>
      </c>
      <c r="F14" t="s">
        <v>378</v>
      </c>
    </row>
    <row r="15" spans="1:6">
      <c r="C15">
        <v>18</v>
      </c>
      <c r="D15" t="s">
        <v>349</v>
      </c>
      <c r="E15">
        <v>18</v>
      </c>
      <c r="F15" t="s">
        <v>379</v>
      </c>
    </row>
    <row r="16" spans="1:6">
      <c r="C16">
        <v>17</v>
      </c>
      <c r="D16" t="s">
        <v>350</v>
      </c>
      <c r="E16">
        <v>17</v>
      </c>
      <c r="F16" t="s">
        <v>380</v>
      </c>
    </row>
    <row r="17" spans="3:6">
      <c r="C17">
        <v>16</v>
      </c>
      <c r="D17" t="s">
        <v>351</v>
      </c>
      <c r="E17">
        <v>16</v>
      </c>
      <c r="F17" t="s">
        <v>381</v>
      </c>
    </row>
    <row r="18" spans="3:6">
      <c r="C18">
        <v>15</v>
      </c>
      <c r="D18" t="s">
        <v>352</v>
      </c>
      <c r="E18">
        <v>15</v>
      </c>
      <c r="F18" t="s">
        <v>398</v>
      </c>
    </row>
    <row r="19" spans="3:6">
      <c r="C19">
        <v>14</v>
      </c>
      <c r="D19" t="s">
        <v>353</v>
      </c>
      <c r="E19">
        <v>14</v>
      </c>
      <c r="F19" t="s">
        <v>397</v>
      </c>
    </row>
    <row r="20" spans="3:6">
      <c r="C20">
        <v>13</v>
      </c>
      <c r="D20" t="s">
        <v>354</v>
      </c>
      <c r="E20">
        <v>13</v>
      </c>
      <c r="F20" t="s">
        <v>396</v>
      </c>
    </row>
    <row r="21" spans="3:6">
      <c r="C21">
        <v>12</v>
      </c>
      <c r="D21" t="s">
        <v>355</v>
      </c>
    </row>
    <row r="22" spans="3:6">
      <c r="C22">
        <v>11</v>
      </c>
      <c r="D22" t="s">
        <v>356</v>
      </c>
    </row>
    <row r="23" spans="3:6">
      <c r="C23">
        <v>10</v>
      </c>
      <c r="D23" t="s">
        <v>357</v>
      </c>
    </row>
    <row r="24" spans="3:6">
      <c r="C24">
        <v>9</v>
      </c>
      <c r="D24" t="s">
        <v>358</v>
      </c>
    </row>
    <row r="25" spans="3:6">
      <c r="C25">
        <v>8</v>
      </c>
      <c r="D25" t="s">
        <v>359</v>
      </c>
    </row>
    <row r="26" spans="3:6">
      <c r="C26">
        <v>7</v>
      </c>
      <c r="D26" t="s">
        <v>360</v>
      </c>
    </row>
    <row r="27" spans="3:6">
      <c r="C27">
        <v>6</v>
      </c>
      <c r="D27" t="s">
        <v>361</v>
      </c>
    </row>
    <row r="28" spans="3:6">
      <c r="C28">
        <v>5</v>
      </c>
      <c r="D28" t="s">
        <v>362</v>
      </c>
    </row>
    <row r="29" spans="3:6">
      <c r="C29">
        <v>4</v>
      </c>
      <c r="D29" t="s">
        <v>363</v>
      </c>
    </row>
    <row r="30" spans="3:6">
      <c r="C30">
        <v>3</v>
      </c>
      <c r="D30" t="s">
        <v>364</v>
      </c>
    </row>
    <row r="31" spans="3:6">
      <c r="C31">
        <v>2</v>
      </c>
      <c r="D31" t="s">
        <v>365</v>
      </c>
    </row>
    <row r="32" spans="3:6">
      <c r="C32">
        <v>1</v>
      </c>
      <c r="D32" t="s">
        <v>366</v>
      </c>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F25"/>
  <sheetViews>
    <sheetView workbookViewId="0">
      <selection activeCell="L7" sqref="L7"/>
    </sheetView>
  </sheetViews>
  <sheetFormatPr defaultRowHeight="14.5"/>
  <cols>
    <col min="1" max="1" width="4.81640625" bestFit="1" customWidth="1"/>
    <col min="2" max="2" width="30.90625" bestFit="1" customWidth="1"/>
    <col min="4" max="4" width="33.1796875" bestFit="1" customWidth="1"/>
  </cols>
  <sheetData>
    <row r="1" spans="1:6">
      <c r="A1" s="57"/>
      <c r="B1" s="57"/>
    </row>
    <row r="2" spans="1:6">
      <c r="A2">
        <v>30.1</v>
      </c>
      <c r="B2" s="57" t="s">
        <v>401</v>
      </c>
      <c r="C2">
        <v>30.1</v>
      </c>
      <c r="D2" s="57" t="s">
        <v>433</v>
      </c>
      <c r="E2">
        <v>30.1</v>
      </c>
      <c r="F2" s="57" t="s">
        <v>444</v>
      </c>
    </row>
    <row r="3" spans="1:6">
      <c r="A3">
        <v>29</v>
      </c>
      <c r="B3" t="s">
        <v>402</v>
      </c>
      <c r="C3">
        <v>29</v>
      </c>
      <c r="D3" s="57" t="s">
        <v>434</v>
      </c>
      <c r="E3">
        <v>29</v>
      </c>
      <c r="F3" s="57" t="s">
        <v>445</v>
      </c>
    </row>
    <row r="4" spans="1:6">
      <c r="A4">
        <v>28</v>
      </c>
      <c r="B4" t="s">
        <v>412</v>
      </c>
      <c r="C4">
        <v>28</v>
      </c>
      <c r="D4" s="57" t="s">
        <v>414</v>
      </c>
      <c r="E4">
        <v>28</v>
      </c>
      <c r="F4" t="s">
        <v>446</v>
      </c>
    </row>
    <row r="5" spans="1:6">
      <c r="A5">
        <v>27</v>
      </c>
      <c r="B5" t="s">
        <v>413</v>
      </c>
      <c r="C5">
        <v>27</v>
      </c>
      <c r="D5" t="s">
        <v>415</v>
      </c>
      <c r="E5">
        <v>27</v>
      </c>
      <c r="F5" t="s">
        <v>286</v>
      </c>
    </row>
    <row r="6" spans="1:6">
      <c r="A6">
        <v>26</v>
      </c>
      <c r="B6" t="s">
        <v>403</v>
      </c>
      <c r="C6">
        <v>26</v>
      </c>
      <c r="D6" t="s">
        <v>416</v>
      </c>
      <c r="E6">
        <v>26</v>
      </c>
      <c r="F6" t="s">
        <v>447</v>
      </c>
    </row>
    <row r="7" spans="1:6">
      <c r="A7">
        <v>25</v>
      </c>
      <c r="B7" t="s">
        <v>404</v>
      </c>
      <c r="C7">
        <v>25</v>
      </c>
      <c r="D7" t="s">
        <v>417</v>
      </c>
      <c r="E7">
        <v>25</v>
      </c>
      <c r="F7" t="s">
        <v>448</v>
      </c>
    </row>
    <row r="8" spans="1:6">
      <c r="A8">
        <v>24</v>
      </c>
      <c r="B8" t="s">
        <v>405</v>
      </c>
      <c r="C8">
        <v>24</v>
      </c>
      <c r="D8" t="s">
        <v>418</v>
      </c>
      <c r="E8">
        <v>24</v>
      </c>
      <c r="F8" t="s">
        <v>449</v>
      </c>
    </row>
    <row r="9" spans="1:6">
      <c r="A9">
        <v>23</v>
      </c>
      <c r="B9" t="s">
        <v>406</v>
      </c>
      <c r="C9">
        <v>23</v>
      </c>
      <c r="D9" t="s">
        <v>419</v>
      </c>
      <c r="E9">
        <v>23</v>
      </c>
      <c r="F9" t="s">
        <v>450</v>
      </c>
    </row>
    <row r="10" spans="1:6">
      <c r="A10">
        <v>22</v>
      </c>
      <c r="B10" t="s">
        <v>407</v>
      </c>
      <c r="C10">
        <v>22</v>
      </c>
      <c r="D10" t="s">
        <v>420</v>
      </c>
      <c r="E10">
        <v>22</v>
      </c>
      <c r="F10" t="s">
        <v>451</v>
      </c>
    </row>
    <row r="11" spans="1:6">
      <c r="A11">
        <v>21</v>
      </c>
      <c r="B11" t="s">
        <v>408</v>
      </c>
      <c r="C11">
        <v>21</v>
      </c>
      <c r="D11" t="s">
        <v>421</v>
      </c>
      <c r="E11">
        <v>21</v>
      </c>
      <c r="F11" s="75" t="s">
        <v>456</v>
      </c>
    </row>
    <row r="12" spans="1:6">
      <c r="A12">
        <v>21</v>
      </c>
      <c r="B12" t="s">
        <v>409</v>
      </c>
      <c r="C12">
        <v>20</v>
      </c>
      <c r="D12" t="s">
        <v>422</v>
      </c>
      <c r="E12">
        <v>20</v>
      </c>
      <c r="F12" s="75" t="s">
        <v>452</v>
      </c>
    </row>
    <row r="13" spans="1:6">
      <c r="A13">
        <v>21</v>
      </c>
      <c r="B13" t="s">
        <v>410</v>
      </c>
      <c r="C13">
        <v>19</v>
      </c>
      <c r="D13" t="s">
        <v>423</v>
      </c>
      <c r="E13">
        <v>19</v>
      </c>
      <c r="F13" s="75" t="s">
        <v>455</v>
      </c>
    </row>
    <row r="14" spans="1:6">
      <c r="C14">
        <v>18</v>
      </c>
      <c r="D14" t="s">
        <v>424</v>
      </c>
      <c r="E14">
        <v>18</v>
      </c>
      <c r="F14" t="s">
        <v>453</v>
      </c>
    </row>
    <row r="15" spans="1:6">
      <c r="C15">
        <v>17</v>
      </c>
      <c r="D15" t="s">
        <v>425</v>
      </c>
    </row>
    <row r="16" spans="1:6">
      <c r="C16">
        <v>16</v>
      </c>
      <c r="D16" t="s">
        <v>426</v>
      </c>
      <c r="F16" s="110"/>
    </row>
    <row r="17" spans="3:4">
      <c r="C17">
        <v>15</v>
      </c>
      <c r="D17" t="s">
        <v>427</v>
      </c>
    </row>
    <row r="18" spans="3:4">
      <c r="C18">
        <v>14</v>
      </c>
      <c r="D18" t="s">
        <v>428</v>
      </c>
    </row>
    <row r="19" spans="3:4">
      <c r="C19">
        <v>13</v>
      </c>
      <c r="D19" t="s">
        <v>429</v>
      </c>
    </row>
    <row r="20" spans="3:4">
      <c r="C20">
        <v>12</v>
      </c>
      <c r="D20" t="s">
        <v>430</v>
      </c>
    </row>
    <row r="21" spans="3:4">
      <c r="C21">
        <v>11</v>
      </c>
      <c r="D21" t="s">
        <v>431</v>
      </c>
    </row>
    <row r="22" spans="3:4">
      <c r="C22">
        <v>10</v>
      </c>
      <c r="D22" t="s">
        <v>432</v>
      </c>
    </row>
    <row r="23" spans="3:4">
      <c r="C23">
        <v>9</v>
      </c>
      <c r="D23" t="s">
        <v>436</v>
      </c>
    </row>
    <row r="24" spans="3:4">
      <c r="C24">
        <v>8</v>
      </c>
      <c r="D24" t="s">
        <v>435</v>
      </c>
    </row>
    <row r="25" spans="3:4">
      <c r="C25">
        <v>8</v>
      </c>
      <c r="D25" t="s">
        <v>437</v>
      </c>
    </row>
  </sheetData>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F26"/>
  <sheetViews>
    <sheetView workbookViewId="0">
      <selection activeCell="C1" sqref="C1:D26"/>
    </sheetView>
  </sheetViews>
  <sheetFormatPr defaultRowHeight="14.5"/>
  <cols>
    <col min="2" max="2" width="29.90625" bestFit="1" customWidth="1"/>
    <col min="4" max="4" width="30.7265625" bestFit="1" customWidth="1"/>
  </cols>
  <sheetData>
    <row r="1" spans="1:6">
      <c r="A1">
        <v>30.1</v>
      </c>
      <c r="B1" s="57" t="s">
        <v>457</v>
      </c>
      <c r="C1">
        <v>30.1</v>
      </c>
      <c r="D1" s="57" t="s">
        <v>471</v>
      </c>
      <c r="E1">
        <v>30.1</v>
      </c>
      <c r="F1" s="57" t="s">
        <v>497</v>
      </c>
    </row>
    <row r="2" spans="1:6">
      <c r="A2">
        <v>29</v>
      </c>
      <c r="B2" t="s">
        <v>458</v>
      </c>
      <c r="C2">
        <v>29</v>
      </c>
      <c r="D2" t="s">
        <v>472</v>
      </c>
      <c r="E2">
        <v>29</v>
      </c>
      <c r="F2" t="s">
        <v>498</v>
      </c>
    </row>
    <row r="3" spans="1:6">
      <c r="A3">
        <v>28</v>
      </c>
      <c r="B3" t="s">
        <v>459</v>
      </c>
      <c r="C3">
        <v>28</v>
      </c>
      <c r="D3" t="s">
        <v>473</v>
      </c>
      <c r="E3">
        <v>28</v>
      </c>
      <c r="F3" t="s">
        <v>446</v>
      </c>
    </row>
    <row r="4" spans="1:6">
      <c r="A4">
        <v>27</v>
      </c>
      <c r="B4" t="s">
        <v>199</v>
      </c>
      <c r="C4">
        <v>27</v>
      </c>
      <c r="D4" t="s">
        <v>474</v>
      </c>
      <c r="E4">
        <v>27</v>
      </c>
      <c r="F4" t="s">
        <v>499</v>
      </c>
    </row>
    <row r="5" spans="1:6">
      <c r="A5">
        <v>26</v>
      </c>
      <c r="B5" t="s">
        <v>460</v>
      </c>
      <c r="C5">
        <v>26</v>
      </c>
      <c r="D5" t="s">
        <v>475</v>
      </c>
      <c r="E5">
        <v>26</v>
      </c>
      <c r="F5" t="s">
        <v>500</v>
      </c>
    </row>
    <row r="6" spans="1:6">
      <c r="A6">
        <v>25</v>
      </c>
      <c r="B6" t="s">
        <v>201</v>
      </c>
      <c r="C6">
        <v>25</v>
      </c>
      <c r="D6" t="s">
        <v>476</v>
      </c>
      <c r="E6">
        <v>25</v>
      </c>
      <c r="F6" t="s">
        <v>501</v>
      </c>
    </row>
    <row r="7" spans="1:6">
      <c r="A7">
        <v>24</v>
      </c>
      <c r="B7" t="s">
        <v>461</v>
      </c>
      <c r="C7">
        <v>24</v>
      </c>
      <c r="D7" t="s">
        <v>477</v>
      </c>
      <c r="E7">
        <v>24</v>
      </c>
      <c r="F7" t="s">
        <v>502</v>
      </c>
    </row>
    <row r="8" spans="1:6">
      <c r="A8">
        <v>23</v>
      </c>
      <c r="B8" t="s">
        <v>462</v>
      </c>
      <c r="C8">
        <v>23</v>
      </c>
      <c r="D8" t="s">
        <v>478</v>
      </c>
      <c r="E8">
        <v>23</v>
      </c>
      <c r="F8" t="s">
        <v>374</v>
      </c>
    </row>
    <row r="9" spans="1:6">
      <c r="A9">
        <v>22</v>
      </c>
      <c r="B9" t="s">
        <v>463</v>
      </c>
      <c r="C9">
        <v>22</v>
      </c>
      <c r="D9" t="s">
        <v>479</v>
      </c>
      <c r="E9">
        <v>22</v>
      </c>
      <c r="F9" t="s">
        <v>503</v>
      </c>
    </row>
    <row r="10" spans="1:6">
      <c r="A10">
        <v>21</v>
      </c>
      <c r="B10" t="s">
        <v>464</v>
      </c>
      <c r="C10">
        <v>21</v>
      </c>
      <c r="D10" t="s">
        <v>480</v>
      </c>
      <c r="E10">
        <v>21</v>
      </c>
      <c r="F10" t="s">
        <v>504</v>
      </c>
    </row>
    <row r="11" spans="1:6">
      <c r="A11">
        <v>20</v>
      </c>
      <c r="B11" t="s">
        <v>465</v>
      </c>
      <c r="C11">
        <v>20</v>
      </c>
      <c r="D11" t="s">
        <v>481</v>
      </c>
      <c r="E11">
        <v>20</v>
      </c>
      <c r="F11" t="s">
        <v>505</v>
      </c>
    </row>
    <row r="12" spans="1:6">
      <c r="A12">
        <v>19</v>
      </c>
      <c r="B12" t="s">
        <v>466</v>
      </c>
      <c r="C12">
        <v>19</v>
      </c>
      <c r="D12" t="s">
        <v>482</v>
      </c>
      <c r="E12">
        <v>19</v>
      </c>
      <c r="F12" t="s">
        <v>506</v>
      </c>
    </row>
    <row r="13" spans="1:6">
      <c r="A13">
        <v>18</v>
      </c>
      <c r="B13" t="s">
        <v>467</v>
      </c>
      <c r="C13">
        <v>18</v>
      </c>
      <c r="D13" t="s">
        <v>483</v>
      </c>
      <c r="E13">
        <v>18</v>
      </c>
      <c r="F13" t="s">
        <v>507</v>
      </c>
    </row>
    <row r="14" spans="1:6">
      <c r="A14">
        <v>17</v>
      </c>
      <c r="B14" t="s">
        <v>468</v>
      </c>
      <c r="C14">
        <v>17</v>
      </c>
      <c r="D14" t="s">
        <v>484</v>
      </c>
      <c r="E14">
        <v>17</v>
      </c>
      <c r="F14" t="s">
        <v>508</v>
      </c>
    </row>
    <row r="15" spans="1:6">
      <c r="A15">
        <v>16</v>
      </c>
      <c r="B15" t="s">
        <v>469</v>
      </c>
      <c r="C15">
        <v>16</v>
      </c>
      <c r="D15" t="s">
        <v>485</v>
      </c>
    </row>
    <row r="16" spans="1:6">
      <c r="A16">
        <v>15</v>
      </c>
      <c r="B16" t="s">
        <v>470</v>
      </c>
      <c r="C16">
        <v>15</v>
      </c>
      <c r="D16" t="s">
        <v>486</v>
      </c>
    </row>
    <row r="17" spans="3:4">
      <c r="C17">
        <v>14</v>
      </c>
      <c r="D17" t="s">
        <v>487</v>
      </c>
    </row>
    <row r="18" spans="3:4">
      <c r="C18">
        <v>13</v>
      </c>
      <c r="D18" t="s">
        <v>488</v>
      </c>
    </row>
    <row r="19" spans="3:4">
      <c r="C19">
        <v>12</v>
      </c>
      <c r="D19" t="s">
        <v>489</v>
      </c>
    </row>
    <row r="20" spans="3:4">
      <c r="C20">
        <v>11</v>
      </c>
      <c r="D20" t="s">
        <v>490</v>
      </c>
    </row>
    <row r="21" spans="3:4">
      <c r="C21">
        <v>10</v>
      </c>
      <c r="D21" t="s">
        <v>491</v>
      </c>
    </row>
    <row r="22" spans="3:4">
      <c r="C22">
        <v>9</v>
      </c>
      <c r="D22" t="s">
        <v>492</v>
      </c>
    </row>
    <row r="23" spans="3:4">
      <c r="C23">
        <v>8</v>
      </c>
      <c r="D23" t="s">
        <v>495</v>
      </c>
    </row>
    <row r="24" spans="3:4">
      <c r="C24">
        <v>7</v>
      </c>
      <c r="D24" t="s">
        <v>496</v>
      </c>
    </row>
    <row r="25" spans="3:4">
      <c r="C25">
        <v>7</v>
      </c>
      <c r="D25" t="s">
        <v>493</v>
      </c>
    </row>
    <row r="26" spans="3:4">
      <c r="C26">
        <v>7</v>
      </c>
      <c r="D26" t="s">
        <v>494</v>
      </c>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78" zoomScaleNormal="80" workbookViewId="0">
      <selection activeCell="U15" sqref="U15"/>
    </sheetView>
  </sheetViews>
  <sheetFormatPr defaultColWidth="8.81640625" defaultRowHeight="14.5"/>
  <cols>
    <col min="1" max="1" width="3.26953125" style="62" bestFit="1" customWidth="1"/>
    <col min="2" max="2" width="17.453125" style="85" bestFit="1" customWidth="1"/>
    <col min="3" max="3" width="20.36328125" style="62" bestFit="1" customWidth="1"/>
    <col min="4" max="4" width="11.81640625" style="62" bestFit="1" customWidth="1"/>
    <col min="5" max="5" width="6.26953125" style="86" bestFit="1" customWidth="1"/>
    <col min="6" max="6" width="8.453125" style="123" bestFit="1" customWidth="1"/>
    <col min="7" max="7" width="10.54296875" style="123" bestFit="1" customWidth="1"/>
    <col min="8" max="8" width="6.26953125" style="120" bestFit="1" customWidth="1"/>
    <col min="9" max="16" width="5.1796875" style="62" bestFit="1" customWidth="1"/>
    <col min="17" max="17" width="5.54296875" style="62" bestFit="1" customWidth="1"/>
    <col min="18" max="18" width="5.54296875" style="87" bestFit="1" customWidth="1"/>
    <col min="19" max="19" width="5.7265625" style="87" bestFit="1" customWidth="1"/>
    <col min="20" max="20" width="5.1796875" style="62" bestFit="1" customWidth="1"/>
    <col min="21" max="16384" width="8.81640625" style="62"/>
  </cols>
  <sheetData>
    <row r="1" spans="1:21" ht="13" customHeight="1">
      <c r="A1" s="62" t="s">
        <v>4</v>
      </c>
      <c r="I1" s="87">
        <v>1</v>
      </c>
      <c r="J1" s="87">
        <v>2</v>
      </c>
      <c r="K1" s="87">
        <v>3</v>
      </c>
      <c r="L1" s="87">
        <v>4</v>
      </c>
      <c r="M1" s="87">
        <v>5</v>
      </c>
      <c r="N1" s="87">
        <v>6</v>
      </c>
      <c r="O1" s="87">
        <v>7</v>
      </c>
      <c r="P1" s="87">
        <v>8</v>
      </c>
      <c r="Q1" s="87">
        <v>9</v>
      </c>
      <c r="R1" s="87">
        <v>10</v>
      </c>
      <c r="S1" s="87">
        <v>11</v>
      </c>
    </row>
    <row r="2" spans="1:21" ht="13" customHeight="1">
      <c r="H2" s="121">
        <f>SUM(I2:S2)</f>
        <v>147</v>
      </c>
      <c r="I2" s="87">
        <f>COUNT(I4:I98)</f>
        <v>17</v>
      </c>
      <c r="J2" s="87">
        <f>COUNT(J4:J98)</f>
        <v>18</v>
      </c>
      <c r="K2" s="87">
        <f>COUNT(K4:K98)</f>
        <v>19</v>
      </c>
      <c r="L2" s="87">
        <f>COUNT(L4:L98)</f>
        <v>15</v>
      </c>
      <c r="M2" s="87">
        <f>COUNT(M4:M98)</f>
        <v>16</v>
      </c>
      <c r="N2" s="87">
        <f>COUNT(N4:N98)</f>
        <v>12</v>
      </c>
      <c r="O2" s="87">
        <f>COUNT(O4:O98)</f>
        <v>10</v>
      </c>
      <c r="P2" s="87">
        <f>COUNT(P4:P98)</f>
        <v>12</v>
      </c>
      <c r="Q2" s="87">
        <f>COUNT(Q4:Q98)</f>
        <v>12</v>
      </c>
      <c r="R2" s="87">
        <f>COUNT(R4:R98)</f>
        <v>16</v>
      </c>
      <c r="S2" s="87">
        <f>COUNT(S4:S98)</f>
        <v>0</v>
      </c>
    </row>
    <row r="3" spans="1:21" ht="51.5">
      <c r="B3" s="88" t="s">
        <v>0</v>
      </c>
      <c r="C3" s="64" t="s">
        <v>1</v>
      </c>
      <c r="D3" s="64" t="s">
        <v>24</v>
      </c>
      <c r="E3" s="89" t="s">
        <v>18</v>
      </c>
      <c r="F3" s="124" t="s">
        <v>13</v>
      </c>
      <c r="G3" s="124" t="s">
        <v>14</v>
      </c>
      <c r="H3" s="122" t="s">
        <v>12</v>
      </c>
      <c r="I3" s="90">
        <v>43750</v>
      </c>
      <c r="J3" s="90">
        <v>43757</v>
      </c>
      <c r="K3" s="90">
        <v>43764</v>
      </c>
      <c r="L3" s="90">
        <v>43771</v>
      </c>
      <c r="M3" s="90">
        <v>43778</v>
      </c>
      <c r="N3" s="90">
        <v>43785</v>
      </c>
      <c r="O3" s="90">
        <v>43792</v>
      </c>
      <c r="P3" s="90">
        <v>43799</v>
      </c>
      <c r="Q3" s="90">
        <v>43806</v>
      </c>
      <c r="R3" s="90">
        <v>43813</v>
      </c>
      <c r="S3" s="90">
        <v>43820</v>
      </c>
    </row>
    <row r="4" spans="1:21" ht="13" customHeight="1">
      <c r="A4" s="85">
        <v>1</v>
      </c>
      <c r="B4" s="91">
        <f>COUNT(I4:S4)</f>
        <v>9</v>
      </c>
      <c r="C4" s="58" t="s">
        <v>51</v>
      </c>
      <c r="D4" s="58" t="s">
        <v>25</v>
      </c>
      <c r="E4" s="66">
        <f>IF(B4&lt;10,H4,IF(B4=10,H4-F4,H4-F4-G4))</f>
        <v>234</v>
      </c>
      <c r="F4" s="115">
        <f>SMALL(I4:S4,1)</f>
        <v>22</v>
      </c>
      <c r="G4" s="115">
        <f>SMALL(I4:S4,2)</f>
        <v>24</v>
      </c>
      <c r="H4" s="100">
        <f>SUM(I4:S4)</f>
        <v>234</v>
      </c>
      <c r="I4" s="93">
        <v>24</v>
      </c>
      <c r="J4" s="93"/>
      <c r="K4" s="93">
        <v>24</v>
      </c>
      <c r="L4" s="93">
        <v>24</v>
      </c>
      <c r="M4" s="93">
        <v>22</v>
      </c>
      <c r="N4" s="92">
        <v>26</v>
      </c>
      <c r="O4" s="92">
        <v>29</v>
      </c>
      <c r="P4" s="93">
        <v>27</v>
      </c>
      <c r="Q4" s="93">
        <v>29</v>
      </c>
      <c r="R4" s="92">
        <v>29</v>
      </c>
      <c r="S4" s="93"/>
      <c r="T4"/>
      <c r="U4" s="57"/>
    </row>
    <row r="5" spans="1:21" ht="13" customHeight="1">
      <c r="A5" s="85">
        <v>2</v>
      </c>
      <c r="B5" s="91">
        <f>COUNT(I5:S5)</f>
        <v>10</v>
      </c>
      <c r="C5" s="58" t="s">
        <v>52</v>
      </c>
      <c r="D5" s="58" t="s">
        <v>25</v>
      </c>
      <c r="E5" s="66">
        <f>IF(B5&lt;10,H5,IF(B5=10,H5-F5,H5-F5-G5))</f>
        <v>229</v>
      </c>
      <c r="F5" s="115">
        <f>SMALL(I5:S5,1)</f>
        <v>21</v>
      </c>
      <c r="G5" s="115">
        <f>SMALL(I5:S5,2)</f>
        <v>21</v>
      </c>
      <c r="H5" s="100">
        <f>SUM(I5:S5)</f>
        <v>250</v>
      </c>
      <c r="I5" s="93">
        <v>23</v>
      </c>
      <c r="J5" s="92">
        <v>24</v>
      </c>
      <c r="K5" s="93">
        <v>21</v>
      </c>
      <c r="L5" s="93">
        <v>26</v>
      </c>
      <c r="M5" s="93">
        <v>25</v>
      </c>
      <c r="N5" s="92">
        <v>27</v>
      </c>
      <c r="O5" s="92">
        <v>27</v>
      </c>
      <c r="P5" s="92">
        <v>29</v>
      </c>
      <c r="Q5" s="93">
        <v>21</v>
      </c>
      <c r="R5" s="99">
        <v>27</v>
      </c>
      <c r="S5" s="93"/>
      <c r="T5"/>
      <c r="U5"/>
    </row>
    <row r="6" spans="1:21" ht="13" customHeight="1">
      <c r="A6" s="85">
        <v>3</v>
      </c>
      <c r="B6" s="91">
        <f>COUNT(I6:S6)</f>
        <v>10</v>
      </c>
      <c r="C6" s="58" t="s">
        <v>50</v>
      </c>
      <c r="D6" s="58" t="s">
        <v>25</v>
      </c>
      <c r="E6" s="66">
        <f>IF(B6&lt;10,H6,IF(B6=10,H6-F6,H6-F6-G6))</f>
        <v>225</v>
      </c>
      <c r="F6" s="115">
        <f>SMALL(I6:S6,1)</f>
        <v>19</v>
      </c>
      <c r="G6" s="115">
        <f>SMALL(I6:S6,2)</f>
        <v>22</v>
      </c>
      <c r="H6" s="100">
        <f>SUM(I6:S6)</f>
        <v>244</v>
      </c>
      <c r="I6" s="93">
        <v>25</v>
      </c>
      <c r="J6" s="93">
        <v>25</v>
      </c>
      <c r="K6" s="92">
        <v>22</v>
      </c>
      <c r="L6" s="93">
        <v>25</v>
      </c>
      <c r="M6" s="93">
        <v>19</v>
      </c>
      <c r="N6" s="92">
        <v>25</v>
      </c>
      <c r="O6" s="93">
        <v>25</v>
      </c>
      <c r="P6" s="93">
        <v>26</v>
      </c>
      <c r="Q6" s="93">
        <v>27</v>
      </c>
      <c r="R6" s="93">
        <v>25</v>
      </c>
      <c r="S6" s="93"/>
      <c r="T6"/>
      <c r="U6"/>
    </row>
    <row r="7" spans="1:21" ht="13" customHeight="1">
      <c r="A7" s="85">
        <v>4</v>
      </c>
      <c r="B7" s="91">
        <f>COUNT(I7:S7)</f>
        <v>9</v>
      </c>
      <c r="C7" s="58" t="s">
        <v>53</v>
      </c>
      <c r="D7" s="58" t="s">
        <v>25</v>
      </c>
      <c r="E7" s="66">
        <f>IF(B7&lt;10,H7,IF(B7=10,H7-F7,H7-F7-G7))</f>
        <v>214</v>
      </c>
      <c r="F7" s="115">
        <f>SMALL(I7:S7,1)</f>
        <v>20</v>
      </c>
      <c r="G7" s="115">
        <f>SMALL(I7:S7,2)</f>
        <v>20</v>
      </c>
      <c r="H7" s="100">
        <f>SUM(I7:S7)</f>
        <v>214</v>
      </c>
      <c r="I7" s="93">
        <v>22</v>
      </c>
      <c r="J7" s="93"/>
      <c r="K7" s="93">
        <v>25</v>
      </c>
      <c r="L7" s="93">
        <v>23</v>
      </c>
      <c r="M7" s="93">
        <v>20</v>
      </c>
      <c r="N7" s="93">
        <v>28</v>
      </c>
      <c r="O7" s="93">
        <v>26</v>
      </c>
      <c r="P7" s="93">
        <v>24</v>
      </c>
      <c r="Q7" s="93">
        <v>26</v>
      </c>
      <c r="R7" s="92">
        <v>20</v>
      </c>
      <c r="S7" s="93"/>
      <c r="T7"/>
      <c r="U7"/>
    </row>
    <row r="8" spans="1:21" ht="13" customHeight="1">
      <c r="A8" s="85">
        <v>5</v>
      </c>
      <c r="B8" s="91">
        <f>COUNT(I8:S8)</f>
        <v>10</v>
      </c>
      <c r="C8" s="59" t="s">
        <v>59</v>
      </c>
      <c r="D8" s="58" t="s">
        <v>25</v>
      </c>
      <c r="E8" s="66">
        <f>IF(B8&lt;10,H8,IF(B8=10,H8-F8,H8-F8-G8))</f>
        <v>186</v>
      </c>
      <c r="F8" s="115">
        <f>SMALL(I8:S8,1)</f>
        <v>16</v>
      </c>
      <c r="G8" s="115">
        <f>SMALL(I8:S8,2)</f>
        <v>17</v>
      </c>
      <c r="H8" s="100">
        <f>SUM(I8:S8)</f>
        <v>202</v>
      </c>
      <c r="I8" s="93">
        <v>17</v>
      </c>
      <c r="J8" s="93">
        <v>23</v>
      </c>
      <c r="K8" s="92">
        <v>18</v>
      </c>
      <c r="L8" s="93">
        <v>17</v>
      </c>
      <c r="M8" s="93">
        <v>16</v>
      </c>
      <c r="N8" s="92">
        <v>19</v>
      </c>
      <c r="O8" s="93">
        <v>24</v>
      </c>
      <c r="P8" s="93">
        <v>21</v>
      </c>
      <c r="Q8" s="93">
        <v>25</v>
      </c>
      <c r="R8" s="93">
        <v>22</v>
      </c>
      <c r="S8" s="93"/>
      <c r="T8"/>
      <c r="U8"/>
    </row>
    <row r="9" spans="1:21" ht="13" customHeight="1">
      <c r="A9" s="85">
        <v>6</v>
      </c>
      <c r="B9" s="91">
        <f>COUNT(I9:S9)</f>
        <v>9</v>
      </c>
      <c r="C9" s="59" t="s">
        <v>57</v>
      </c>
      <c r="D9" s="58" t="s">
        <v>25</v>
      </c>
      <c r="E9" s="66">
        <f>IF(B9&lt;10,H9,IF(B9=10,H9-F9,H9-F9-G9))</f>
        <v>181</v>
      </c>
      <c r="F9" s="115">
        <f>SMALL(I9:S9,1)</f>
        <v>15</v>
      </c>
      <c r="G9" s="115">
        <f>SMALL(I9:S9,2)</f>
        <v>18</v>
      </c>
      <c r="H9" s="100">
        <f>SUM(I9:S9)</f>
        <v>181</v>
      </c>
      <c r="I9" s="93">
        <v>19</v>
      </c>
      <c r="J9" s="93">
        <v>21</v>
      </c>
      <c r="K9" s="93">
        <v>15</v>
      </c>
      <c r="L9" s="93">
        <v>22</v>
      </c>
      <c r="M9" s="93">
        <v>18</v>
      </c>
      <c r="N9" s="93">
        <v>22</v>
      </c>
      <c r="O9" s="92"/>
      <c r="P9" s="93">
        <v>22</v>
      </c>
      <c r="Q9" s="93">
        <v>23</v>
      </c>
      <c r="R9" s="93">
        <v>19</v>
      </c>
      <c r="S9" s="93"/>
      <c r="T9"/>
      <c r="U9"/>
    </row>
    <row r="10" spans="1:21" ht="13" customHeight="1">
      <c r="A10" s="85">
        <v>7</v>
      </c>
      <c r="B10" s="91">
        <f>COUNT(I10:S10)</f>
        <v>7</v>
      </c>
      <c r="C10" s="58" t="s">
        <v>47</v>
      </c>
      <c r="D10" s="58" t="s">
        <v>25</v>
      </c>
      <c r="E10" s="66">
        <f>IF(B10&lt;10,H10,IF(B10=10,H10-F10,H10-F10-G10))</f>
        <v>176</v>
      </c>
      <c r="F10" s="115">
        <f>SMALL(I10:S10,1)</f>
        <v>21</v>
      </c>
      <c r="G10" s="115">
        <f>SMALL(I10:S10,2)</f>
        <v>23</v>
      </c>
      <c r="H10" s="100">
        <f>SUM(I10:S10)</f>
        <v>176</v>
      </c>
      <c r="I10" s="93">
        <v>28</v>
      </c>
      <c r="J10" s="93">
        <v>28</v>
      </c>
      <c r="K10" s="93">
        <v>23</v>
      </c>
      <c r="L10" s="92">
        <v>28</v>
      </c>
      <c r="M10" s="93"/>
      <c r="N10" s="92">
        <v>24</v>
      </c>
      <c r="O10" s="93"/>
      <c r="P10" s="93"/>
      <c r="Q10" s="93">
        <v>21</v>
      </c>
      <c r="R10" s="93">
        <v>24</v>
      </c>
      <c r="S10" s="93"/>
      <c r="T10"/>
      <c r="U10"/>
    </row>
    <row r="11" spans="1:21" ht="13" customHeight="1">
      <c r="A11" s="85">
        <v>8</v>
      </c>
      <c r="B11" s="91">
        <f>COUNT(I11:S11)</f>
        <v>6</v>
      </c>
      <c r="C11" s="60" t="s">
        <v>136</v>
      </c>
      <c r="D11" s="60" t="s">
        <v>33</v>
      </c>
      <c r="E11" s="66">
        <f>IF(B11&lt;10,H11,IF(B11=10,H11-F11,H11-F11-G11))</f>
        <v>175.2</v>
      </c>
      <c r="F11" s="115">
        <f>SMALL(I11:S11,1)</f>
        <v>28</v>
      </c>
      <c r="G11" s="115">
        <f>SMALL(I11:S11,2)</f>
        <v>29</v>
      </c>
      <c r="H11" s="100">
        <f>SUM(I11:S11)</f>
        <v>175.2</v>
      </c>
      <c r="I11" s="93"/>
      <c r="J11" s="93">
        <v>29</v>
      </c>
      <c r="K11" s="93">
        <v>29</v>
      </c>
      <c r="L11" s="93"/>
      <c r="M11" s="93">
        <v>28</v>
      </c>
      <c r="N11" s="93">
        <v>29</v>
      </c>
      <c r="O11" s="93"/>
      <c r="P11" s="93"/>
      <c r="Q11" s="93">
        <v>30.1</v>
      </c>
      <c r="R11" s="92">
        <v>30.1</v>
      </c>
      <c r="S11" s="93"/>
      <c r="T11"/>
      <c r="U11"/>
    </row>
    <row r="12" spans="1:21" ht="13" customHeight="1">
      <c r="A12" s="85">
        <v>9</v>
      </c>
      <c r="B12" s="91">
        <f>COUNT(I12:S12)</f>
        <v>8</v>
      </c>
      <c r="C12" s="59" t="s">
        <v>44</v>
      </c>
      <c r="D12" s="58" t="s">
        <v>33</v>
      </c>
      <c r="E12" s="66">
        <f>IF(B12&lt;10,H12,IF(B12=10,H12-F12,H12-F12-G12))</f>
        <v>159</v>
      </c>
      <c r="F12" s="115">
        <f>SMALL(I12:S12,1)</f>
        <v>12</v>
      </c>
      <c r="G12" s="115">
        <f>SMALL(I12:S12,2)</f>
        <v>16</v>
      </c>
      <c r="H12" s="100">
        <f>SUM(I12:S12)</f>
        <v>159</v>
      </c>
      <c r="I12" s="93">
        <v>16</v>
      </c>
      <c r="J12" s="95">
        <v>27</v>
      </c>
      <c r="K12" s="93">
        <v>12</v>
      </c>
      <c r="L12" s="93">
        <v>18</v>
      </c>
      <c r="M12" s="93">
        <v>21</v>
      </c>
      <c r="N12" s="92">
        <v>21</v>
      </c>
      <c r="O12" s="93"/>
      <c r="P12" s="93">
        <v>23</v>
      </c>
      <c r="Q12" s="93">
        <v>21</v>
      </c>
      <c r="R12" s="93"/>
      <c r="S12" s="93"/>
      <c r="T12"/>
      <c r="U12"/>
    </row>
    <row r="13" spans="1:21" ht="13" customHeight="1">
      <c r="A13" s="85">
        <v>10</v>
      </c>
      <c r="B13" s="91">
        <f>COUNT(I13:S13)</f>
        <v>4</v>
      </c>
      <c r="C13" s="58" t="s">
        <v>32</v>
      </c>
      <c r="D13" s="58" t="s">
        <v>33</v>
      </c>
      <c r="E13" s="66">
        <f>IF(B13&lt;10,H13,IF(B13=10,H13-F13,H13-F13-G13))</f>
        <v>117.30000000000001</v>
      </c>
      <c r="F13" s="115">
        <f>SMALL(I13:S13,1)</f>
        <v>27</v>
      </c>
      <c r="G13" s="115">
        <f>SMALL(I13:S13,2)</f>
        <v>30.1</v>
      </c>
      <c r="H13" s="100">
        <f>SUM(I13:S13)</f>
        <v>117.30000000000001</v>
      </c>
      <c r="I13" s="93">
        <v>30.1</v>
      </c>
      <c r="J13" s="92">
        <v>30.1</v>
      </c>
      <c r="K13" s="92"/>
      <c r="L13" s="93">
        <v>30.1</v>
      </c>
      <c r="M13" s="93">
        <v>27</v>
      </c>
      <c r="N13" s="92"/>
      <c r="O13" s="92"/>
      <c r="P13" s="93"/>
      <c r="Q13" s="93"/>
      <c r="R13" s="92"/>
      <c r="S13" s="93"/>
      <c r="T13"/>
      <c r="U13"/>
    </row>
    <row r="14" spans="1:21" ht="13" customHeight="1">
      <c r="A14" s="85">
        <v>11</v>
      </c>
      <c r="B14" s="91">
        <f>COUNT(I14:S14)</f>
        <v>6</v>
      </c>
      <c r="C14" s="58" t="s">
        <v>383</v>
      </c>
      <c r="D14" s="58" t="s">
        <v>25</v>
      </c>
      <c r="E14" s="66">
        <f>IF(B14&lt;10,H14,IF(B14=10,H14-F14,H14-F14-G14))</f>
        <v>116</v>
      </c>
      <c r="F14" s="115">
        <f>SMALL(I14:S14,1)</f>
        <v>15</v>
      </c>
      <c r="G14" s="115">
        <f>SMALL(I14:S14,2)</f>
        <v>18</v>
      </c>
      <c r="H14" s="100">
        <f>SUM(I14:S14)</f>
        <v>116</v>
      </c>
      <c r="I14" s="93">
        <v>20</v>
      </c>
      <c r="J14" s="93"/>
      <c r="K14" s="93"/>
      <c r="L14" s="93"/>
      <c r="M14" s="93">
        <v>15</v>
      </c>
      <c r="N14" s="93"/>
      <c r="O14" s="93">
        <v>22</v>
      </c>
      <c r="P14" s="93">
        <v>19</v>
      </c>
      <c r="Q14" s="93">
        <v>22</v>
      </c>
      <c r="R14" s="92">
        <v>18</v>
      </c>
      <c r="S14" s="93"/>
      <c r="T14"/>
      <c r="U14"/>
    </row>
    <row r="15" spans="1:21" ht="13" customHeight="1">
      <c r="A15" s="85">
        <v>12</v>
      </c>
      <c r="B15" s="91">
        <f>COUNT(I15:S15)</f>
        <v>5</v>
      </c>
      <c r="C15" s="60" t="s">
        <v>140</v>
      </c>
      <c r="D15" s="60" t="s">
        <v>141</v>
      </c>
      <c r="E15" s="66">
        <f>IF(B15&lt;10,H15,IF(B15=10,H15-F15,H15-F15-G15))</f>
        <v>115</v>
      </c>
      <c r="F15" s="115">
        <f>SMALL(I15:S15,1)</f>
        <v>16</v>
      </c>
      <c r="G15" s="115">
        <f>SMALL(I15:S15,2)</f>
        <v>20</v>
      </c>
      <c r="H15" s="100">
        <f>SUM(I15:S15)</f>
        <v>115</v>
      </c>
      <c r="I15" s="93"/>
      <c r="J15" s="93"/>
      <c r="K15" s="93">
        <v>16</v>
      </c>
      <c r="L15" s="93">
        <v>20</v>
      </c>
      <c r="M15" s="93">
        <v>23</v>
      </c>
      <c r="N15" s="93"/>
      <c r="O15" s="93"/>
      <c r="P15" s="93">
        <v>28</v>
      </c>
      <c r="Q15" s="92">
        <v>28</v>
      </c>
      <c r="R15" s="93"/>
      <c r="S15" s="93"/>
      <c r="T15"/>
      <c r="U15"/>
    </row>
    <row r="16" spans="1:21" ht="13" customHeight="1">
      <c r="A16" s="85">
        <v>13</v>
      </c>
      <c r="B16" s="91">
        <f>COUNT(I16:S16)</f>
        <v>4</v>
      </c>
      <c r="C16" s="58" t="s">
        <v>49</v>
      </c>
      <c r="D16" s="58" t="s">
        <v>33</v>
      </c>
      <c r="E16" s="66">
        <f>IF(B16&lt;10,H16,IF(B16=10,H16-F16,H16-F16-G16))</f>
        <v>95</v>
      </c>
      <c r="F16" s="115">
        <f>SMALL(I16:S16,1)</f>
        <v>20</v>
      </c>
      <c r="G16" s="115">
        <f>SMALL(I16:S16,2)</f>
        <v>23</v>
      </c>
      <c r="H16" s="100">
        <f>SUM(I16:S16)</f>
        <v>95</v>
      </c>
      <c r="I16" s="93">
        <v>26</v>
      </c>
      <c r="J16" s="93">
        <v>26</v>
      </c>
      <c r="K16" s="93"/>
      <c r="L16" s="93"/>
      <c r="M16" s="93"/>
      <c r="N16" s="93"/>
      <c r="O16" s="93">
        <v>23</v>
      </c>
      <c r="P16" s="93">
        <v>20</v>
      </c>
      <c r="Q16" s="93"/>
      <c r="R16" s="94"/>
      <c r="S16" s="93"/>
      <c r="T16"/>
      <c r="U16"/>
    </row>
    <row r="17" spans="1:21" ht="13" customHeight="1">
      <c r="A17" s="85">
        <v>14</v>
      </c>
      <c r="B17" s="91">
        <f>COUNT(I17:S17)</f>
        <v>3</v>
      </c>
      <c r="C17" s="62" t="s">
        <v>135</v>
      </c>
      <c r="D17" s="60" t="s">
        <v>25</v>
      </c>
      <c r="E17" s="66">
        <f>IF(B17&lt;10,H17,IF(B17=10,H17-F17,H17-F17-G17))</f>
        <v>90.300000000000011</v>
      </c>
      <c r="F17" s="115">
        <f>SMALL(I17:S17,1)</f>
        <v>30.1</v>
      </c>
      <c r="G17" s="115">
        <f>SMALL(I17:S17,2)</f>
        <v>30.1</v>
      </c>
      <c r="H17" s="100">
        <f>SUM(I17:S17)</f>
        <v>90.300000000000011</v>
      </c>
      <c r="I17" s="93"/>
      <c r="J17" s="93"/>
      <c r="K17" s="93">
        <v>30.1</v>
      </c>
      <c r="L17" s="93"/>
      <c r="M17" s="93"/>
      <c r="N17" s="105">
        <v>30.1</v>
      </c>
      <c r="O17" s="93">
        <v>30.1</v>
      </c>
      <c r="P17" s="93"/>
      <c r="Q17" s="93"/>
      <c r="R17" s="92"/>
      <c r="S17" s="93"/>
      <c r="T17"/>
      <c r="U17"/>
    </row>
    <row r="18" spans="1:21" ht="13" customHeight="1">
      <c r="A18" s="85">
        <v>15</v>
      </c>
      <c r="B18" s="91">
        <f>COUNT(I18:S18)</f>
        <v>3</v>
      </c>
      <c r="C18" s="58" t="s">
        <v>48</v>
      </c>
      <c r="D18" s="58"/>
      <c r="E18" s="66">
        <f>IF(B18&lt;10,H18,IF(B18=10,H18-F18,H18-F18-G18))</f>
        <v>82</v>
      </c>
      <c r="F18" s="115">
        <f>SMALL(I18:S18,1)</f>
        <v>26</v>
      </c>
      <c r="G18" s="115">
        <f>SMALL(I18:S18,2)</f>
        <v>27</v>
      </c>
      <c r="H18" s="100">
        <f>SUM(I18:S18)</f>
        <v>82</v>
      </c>
      <c r="I18" s="93">
        <v>27</v>
      </c>
      <c r="J18" s="93"/>
      <c r="K18" s="97"/>
      <c r="L18" s="93">
        <v>29</v>
      </c>
      <c r="M18" s="93">
        <v>26</v>
      </c>
      <c r="N18" s="93"/>
      <c r="O18" s="92"/>
      <c r="P18" s="93"/>
      <c r="Q18" s="93"/>
      <c r="R18" s="92"/>
      <c r="S18" s="93"/>
      <c r="T18"/>
      <c r="U18"/>
    </row>
    <row r="19" spans="1:21" ht="13" customHeight="1">
      <c r="A19" s="85">
        <v>16</v>
      </c>
      <c r="B19" s="91">
        <f>COUNT(I19:S19)</f>
        <v>4</v>
      </c>
      <c r="C19" s="59" t="s">
        <v>60</v>
      </c>
      <c r="D19" s="58" t="s">
        <v>56</v>
      </c>
      <c r="E19" s="66">
        <f>IF(B19&lt;10,H19,IF(B19=10,H19-F19,H19-F19-G19))</f>
        <v>75</v>
      </c>
      <c r="F19" s="115">
        <f>SMALL(I19:S19,1)</f>
        <v>15</v>
      </c>
      <c r="G19" s="115">
        <f>SMALL(I19:S19,2)</f>
        <v>17</v>
      </c>
      <c r="H19" s="100">
        <f>SUM(I19:S19)</f>
        <v>75</v>
      </c>
      <c r="I19" s="93">
        <v>15</v>
      </c>
      <c r="J19" s="93">
        <v>22</v>
      </c>
      <c r="K19" s="93">
        <v>17</v>
      </c>
      <c r="L19" s="93">
        <v>21</v>
      </c>
      <c r="M19" s="92"/>
      <c r="N19" s="93"/>
      <c r="O19" s="92"/>
      <c r="P19" s="93"/>
      <c r="Q19" s="93"/>
      <c r="R19" s="92"/>
      <c r="S19" s="93"/>
      <c r="T19"/>
      <c r="U19"/>
    </row>
    <row r="20" spans="1:21" ht="13" customHeight="1">
      <c r="A20" s="85">
        <v>17</v>
      </c>
      <c r="B20" s="91">
        <f>COUNT(I20:S20)</f>
        <v>4</v>
      </c>
      <c r="C20" s="59" t="s">
        <v>58</v>
      </c>
      <c r="D20" s="58" t="s">
        <v>33</v>
      </c>
      <c r="E20" s="66">
        <f>IF(B20&lt;10,H20,IF(B20=10,H20-F20,H20-F20-G20))</f>
        <v>71</v>
      </c>
      <c r="F20" s="115">
        <f>SMALL(I20:S20,1)</f>
        <v>14</v>
      </c>
      <c r="G20" s="115">
        <f>SMALL(I20:S20,2)</f>
        <v>18</v>
      </c>
      <c r="H20" s="100">
        <f>SUM(I20:S20)</f>
        <v>71</v>
      </c>
      <c r="I20" s="93">
        <v>18</v>
      </c>
      <c r="J20" s="92">
        <v>14</v>
      </c>
      <c r="K20" s="93">
        <v>20</v>
      </c>
      <c r="L20" s="93">
        <v>19</v>
      </c>
      <c r="M20" s="93"/>
      <c r="N20" s="93"/>
      <c r="O20" s="93"/>
      <c r="P20" s="93"/>
      <c r="Q20" s="93"/>
      <c r="R20" s="93"/>
      <c r="S20" s="93"/>
    </row>
    <row r="21" spans="1:21" ht="13" customHeight="1">
      <c r="A21" s="85">
        <v>18</v>
      </c>
      <c r="B21" s="91">
        <f>COUNT(I21:S21)</f>
        <v>4</v>
      </c>
      <c r="C21" s="59" t="s">
        <v>38</v>
      </c>
      <c r="D21" s="58"/>
      <c r="E21" s="66">
        <f>IF(B21&lt;10,H21,IF(B21=10,H21-F21,H21-F21-G21))</f>
        <v>65</v>
      </c>
      <c r="F21" s="115">
        <f>SMALL(I21:S21,1)</f>
        <v>14</v>
      </c>
      <c r="G21" s="115">
        <f>SMALL(I21:S21,2)</f>
        <v>15</v>
      </c>
      <c r="H21" s="100">
        <f>SUM(I21:S21)</f>
        <v>65</v>
      </c>
      <c r="I21" s="93">
        <v>14</v>
      </c>
      <c r="J21" s="93">
        <v>16</v>
      </c>
      <c r="K21" s="93"/>
      <c r="L21" s="93"/>
      <c r="M21" s="93"/>
      <c r="N21" s="93">
        <v>20</v>
      </c>
      <c r="O21" s="92"/>
      <c r="P21" s="93"/>
      <c r="Q21" s="93"/>
      <c r="R21" s="93">
        <v>15</v>
      </c>
      <c r="S21" s="93"/>
      <c r="T21" s="98"/>
    </row>
    <row r="22" spans="1:21" ht="13" customHeight="1">
      <c r="A22" s="85">
        <v>19</v>
      </c>
      <c r="B22" s="91">
        <f>COUNT(I22:S22)</f>
        <v>3</v>
      </c>
      <c r="C22" s="60" t="s">
        <v>104</v>
      </c>
      <c r="D22" s="60" t="s">
        <v>27</v>
      </c>
      <c r="E22" s="66">
        <f>IF(B22&lt;10,H22,IF(B22=10,H22-F22,H22-F22-G22))</f>
        <v>63</v>
      </c>
      <c r="F22" s="115">
        <f>SMALL(I22:S22,1)</f>
        <v>15</v>
      </c>
      <c r="G22" s="115">
        <f>SMALL(I22:S22,2)</f>
        <v>23</v>
      </c>
      <c r="H22" s="100">
        <f>SUM(I22:S22)</f>
        <v>63</v>
      </c>
      <c r="I22" s="93"/>
      <c r="J22" s="93">
        <v>15</v>
      </c>
      <c r="K22" s="93"/>
      <c r="L22" s="93"/>
      <c r="M22" s="93"/>
      <c r="N22" s="93"/>
      <c r="O22" s="93"/>
      <c r="P22" s="93">
        <v>25</v>
      </c>
      <c r="Q22" s="93"/>
      <c r="R22" s="93">
        <v>23</v>
      </c>
      <c r="S22" s="93"/>
    </row>
    <row r="23" spans="1:21" ht="13" customHeight="1">
      <c r="A23" s="85">
        <v>20</v>
      </c>
      <c r="B23" s="91">
        <f>COUNT(I23:S23)</f>
        <v>2</v>
      </c>
      <c r="C23" s="62" t="s">
        <v>45</v>
      </c>
      <c r="D23" s="62" t="s">
        <v>194</v>
      </c>
      <c r="E23" s="66">
        <f>IF(B23&lt;10,H23,IF(B23=10,H23-F23,H23-F23-G23))</f>
        <v>59.1</v>
      </c>
      <c r="F23" s="115">
        <f>SMALL(I23:S23,1)</f>
        <v>29</v>
      </c>
      <c r="G23" s="115">
        <f>SMALL(I23:S23,2)</f>
        <v>30.1</v>
      </c>
      <c r="H23" s="100">
        <f>SUM(I23:S23)</f>
        <v>59.1</v>
      </c>
      <c r="I23" s="93">
        <v>29</v>
      </c>
      <c r="J23" s="93"/>
      <c r="K23" s="93"/>
      <c r="L23" s="93"/>
      <c r="M23" s="93">
        <v>30.1</v>
      </c>
      <c r="N23" s="104"/>
      <c r="O23" s="93"/>
      <c r="P23" s="93"/>
      <c r="Q23" s="93"/>
      <c r="R23" s="93"/>
      <c r="S23" s="93"/>
    </row>
    <row r="24" spans="1:21" ht="13" customHeight="1">
      <c r="A24" s="85">
        <v>21</v>
      </c>
      <c r="B24" s="91">
        <f>COUNT(I24:S24)</f>
        <v>2</v>
      </c>
      <c r="C24" s="60" t="s">
        <v>137</v>
      </c>
      <c r="D24" s="60" t="s">
        <v>138</v>
      </c>
      <c r="E24" s="66">
        <f>IF(B24&lt;10,H24,IF(B24=10,H24-F24,H24-F24-G24))</f>
        <v>56</v>
      </c>
      <c r="F24" s="115">
        <f>SMALL(I24:S24,1)</f>
        <v>28</v>
      </c>
      <c r="G24" s="115">
        <f>SMALL(I24:S24,2)</f>
        <v>28</v>
      </c>
      <c r="H24" s="100">
        <f>SUM(I24:S24)</f>
        <v>56</v>
      </c>
      <c r="I24" s="93"/>
      <c r="J24" s="93"/>
      <c r="K24" s="93">
        <v>28</v>
      </c>
      <c r="L24" s="93"/>
      <c r="M24" s="93"/>
      <c r="N24" s="93"/>
      <c r="O24" s="93">
        <v>28</v>
      </c>
      <c r="P24" s="93"/>
      <c r="Q24" s="93"/>
      <c r="R24" s="93"/>
      <c r="S24" s="96"/>
    </row>
    <row r="25" spans="1:21" ht="13" customHeight="1">
      <c r="A25" s="85">
        <v>22</v>
      </c>
      <c r="B25" s="91">
        <f>COUNT(I25:S25)</f>
        <v>3</v>
      </c>
      <c r="C25" s="60" t="s">
        <v>512</v>
      </c>
      <c r="D25" s="60" t="s">
        <v>103</v>
      </c>
      <c r="E25" s="66">
        <f>IF(B25&lt;10,H25,IF(B25=10,H25-F25,H25-F25-G25))</f>
        <v>53</v>
      </c>
      <c r="F25" s="115">
        <f>SMALL(I25:S25,1)</f>
        <v>17</v>
      </c>
      <c r="G25" s="115">
        <f>SMALL(I25:S25,2)</f>
        <v>17</v>
      </c>
      <c r="H25" s="100">
        <f>SUM(I25:S25)</f>
        <v>53</v>
      </c>
      <c r="I25" s="93"/>
      <c r="J25" s="93">
        <v>17</v>
      </c>
      <c r="K25" s="93">
        <v>19</v>
      </c>
      <c r="L25" s="93"/>
      <c r="M25" s="93"/>
      <c r="N25" s="92"/>
      <c r="O25" s="93"/>
      <c r="P25" s="93"/>
      <c r="Q25" s="93"/>
      <c r="R25" s="93">
        <v>17</v>
      </c>
      <c r="S25" s="93"/>
    </row>
    <row r="26" spans="1:21" ht="13" customHeight="1">
      <c r="A26" s="85">
        <v>23</v>
      </c>
      <c r="B26" s="91">
        <f>COUNT(I26:S26)</f>
        <v>2</v>
      </c>
      <c r="C26" s="60" t="s">
        <v>196</v>
      </c>
      <c r="D26" s="60" t="s">
        <v>56</v>
      </c>
      <c r="E26" s="66">
        <f>IF(B26&lt;10,H26,IF(B26=10,H26-F26,H26-F26-G26))</f>
        <v>50</v>
      </c>
      <c r="F26" s="115">
        <f>SMALL(I26:S26,1)</f>
        <v>24</v>
      </c>
      <c r="G26" s="115">
        <f>SMALL(I26:S26,2)</f>
        <v>26</v>
      </c>
      <c r="H26" s="100">
        <f>SUM(I26:S26)</f>
        <v>50</v>
      </c>
      <c r="I26" s="93"/>
      <c r="J26" s="93"/>
      <c r="K26" s="93">
        <v>26</v>
      </c>
      <c r="L26" s="93"/>
      <c r="M26" s="93">
        <v>24</v>
      </c>
      <c r="N26" s="93"/>
      <c r="O26" s="92"/>
      <c r="P26" s="93"/>
      <c r="Q26" s="93"/>
      <c r="R26" s="92"/>
      <c r="S26" s="93"/>
    </row>
    <row r="27" spans="1:21" ht="13" customHeight="1">
      <c r="A27" s="85">
        <v>24</v>
      </c>
      <c r="B27" s="91">
        <f>COUNT(I27:S27)</f>
        <v>2</v>
      </c>
      <c r="C27" t="s">
        <v>261</v>
      </c>
      <c r="D27" s="60" t="s">
        <v>260</v>
      </c>
      <c r="E27" s="66">
        <f>IF(B27&lt;10,H27,IF(B27=10,H27-F27,H27-F27-G27))</f>
        <v>49</v>
      </c>
      <c r="F27" s="115">
        <f>SMALL(I27:S27,1)</f>
        <v>23</v>
      </c>
      <c r="G27" s="115">
        <f>SMALL(I27:S27,2)</f>
        <v>26</v>
      </c>
      <c r="H27" s="100">
        <f>SUM(I27:S27)</f>
        <v>49</v>
      </c>
      <c r="I27" s="93"/>
      <c r="J27" s="93"/>
      <c r="K27" s="93"/>
      <c r="L27" s="93"/>
      <c r="M27" s="93"/>
      <c r="N27" s="93">
        <v>23</v>
      </c>
      <c r="O27" s="93"/>
      <c r="P27" s="93"/>
      <c r="Q27" s="93"/>
      <c r="R27" s="93">
        <v>26</v>
      </c>
      <c r="S27" s="93"/>
    </row>
    <row r="28" spans="1:21" ht="13" customHeight="1">
      <c r="A28" s="85">
        <v>25</v>
      </c>
      <c r="B28" s="91">
        <f>COUNT(I28:S28)</f>
        <v>2</v>
      </c>
      <c r="C28" s="60" t="s">
        <v>139</v>
      </c>
      <c r="D28" s="60"/>
      <c r="E28" s="66">
        <f>IF(B28&lt;10,H28,IF(B28=10,H28-F28,H28-F28-G28))</f>
        <v>48</v>
      </c>
      <c r="F28" s="115">
        <f>SMALL(I28:S28,1)</f>
        <v>21</v>
      </c>
      <c r="G28" s="115">
        <f>SMALL(I28:S28,2)</f>
        <v>27</v>
      </c>
      <c r="H28" s="100">
        <f>SUM(I28:S28)</f>
        <v>48</v>
      </c>
      <c r="I28" s="93"/>
      <c r="J28" s="93"/>
      <c r="K28" s="93">
        <v>27</v>
      </c>
      <c r="L28" s="93"/>
      <c r="M28" s="93"/>
      <c r="N28" s="93"/>
      <c r="O28" s="93">
        <v>21</v>
      </c>
      <c r="P28" s="93"/>
      <c r="Q28" s="93"/>
      <c r="R28" s="93"/>
      <c r="S28" s="93"/>
    </row>
    <row r="29" spans="1:21" ht="13" customHeight="1">
      <c r="A29" s="85">
        <v>26</v>
      </c>
      <c r="B29" s="91">
        <f>COUNT(I29:S29)</f>
        <v>3</v>
      </c>
      <c r="C29" s="60" t="s">
        <v>142</v>
      </c>
      <c r="D29" s="60" t="s">
        <v>33</v>
      </c>
      <c r="E29" s="66">
        <f>IF(B29&lt;10,H29,IF(B29=10,H29-F29,H29-F29-G29))</f>
        <v>47</v>
      </c>
      <c r="F29" s="115">
        <f>SMALL(I29:S29,1)</f>
        <v>14</v>
      </c>
      <c r="G29" s="115">
        <f>SMALL(I29:S29,2)</f>
        <v>16</v>
      </c>
      <c r="H29" s="100">
        <f>SUM(I29:S29)</f>
        <v>47</v>
      </c>
      <c r="I29" s="93"/>
      <c r="J29" s="97"/>
      <c r="K29" s="93">
        <v>14</v>
      </c>
      <c r="L29" s="93"/>
      <c r="M29" s="93">
        <v>17</v>
      </c>
      <c r="N29" s="93"/>
      <c r="O29" s="93"/>
      <c r="P29" s="93"/>
      <c r="Q29" s="93"/>
      <c r="R29" s="94">
        <v>16</v>
      </c>
      <c r="S29" s="93"/>
    </row>
    <row r="30" spans="1:21" ht="13" customHeight="1">
      <c r="A30" s="85">
        <v>27</v>
      </c>
      <c r="B30" s="91">
        <f>COUNT(I30:S30)</f>
        <v>2</v>
      </c>
      <c r="C30" s="61" t="s">
        <v>100</v>
      </c>
      <c r="D30" s="60" t="s">
        <v>29</v>
      </c>
      <c r="E30" s="66">
        <f>IF(B30&lt;10,H30,IF(B30=10,H30-F30,H30-F30-G30))</f>
        <v>33</v>
      </c>
      <c r="F30" s="115">
        <f>SMALL(I30:S30,1)</f>
        <v>13</v>
      </c>
      <c r="G30" s="115">
        <f>SMALL(I30:S30,2)</f>
        <v>20</v>
      </c>
      <c r="H30" s="100">
        <f>SUM(I30:S30)</f>
        <v>33</v>
      </c>
      <c r="I30" s="100"/>
      <c r="J30" s="93">
        <v>20</v>
      </c>
      <c r="K30" s="93">
        <v>13</v>
      </c>
      <c r="L30" s="93"/>
      <c r="M30" s="93"/>
      <c r="N30" s="93"/>
      <c r="O30" s="93"/>
      <c r="P30" s="93"/>
      <c r="Q30" s="93"/>
      <c r="R30" s="93"/>
      <c r="S30" s="93"/>
    </row>
    <row r="31" spans="1:21" ht="13" customHeight="1">
      <c r="A31" s="85">
        <v>28</v>
      </c>
      <c r="B31" s="91">
        <f>COUNT(I31:S31)</f>
        <v>1</v>
      </c>
      <c r="C31" s="62" t="s">
        <v>382</v>
      </c>
      <c r="D31" s="62" t="s">
        <v>92</v>
      </c>
      <c r="E31" s="66">
        <f>IF(B31&lt;10,H31,IF(B31=10,H31-F31,H31-F31-G31))</f>
        <v>30.1</v>
      </c>
      <c r="F31" s="115">
        <f>SMALL(I31:S31,1)</f>
        <v>30.1</v>
      </c>
      <c r="G31" s="115" t="e">
        <f>SMALL(I31:S31,2)</f>
        <v>#NUM!</v>
      </c>
      <c r="H31" s="100">
        <f>SUM(I31:S31)</f>
        <v>30.1</v>
      </c>
      <c r="I31" s="93"/>
      <c r="J31" s="93"/>
      <c r="K31" s="93"/>
      <c r="L31" s="93"/>
      <c r="M31" s="101"/>
      <c r="N31" s="93"/>
      <c r="O31" s="93"/>
      <c r="P31" s="93">
        <v>30.1</v>
      </c>
      <c r="Q31" s="93"/>
      <c r="R31" s="99"/>
      <c r="S31" s="93"/>
    </row>
    <row r="32" spans="1:21" ht="13" customHeight="1">
      <c r="A32" s="85">
        <v>29</v>
      </c>
      <c r="B32" s="91">
        <f>COUNT(I32:S32)</f>
        <v>1</v>
      </c>
      <c r="C32" s="62" t="s">
        <v>195</v>
      </c>
      <c r="D32" s="62" t="s">
        <v>27</v>
      </c>
      <c r="E32" s="66">
        <f>IF(B32&lt;10,H32,IF(B32=10,H32-F32,H32-F32-G32))</f>
        <v>29</v>
      </c>
      <c r="F32" s="115">
        <f>SMALL(I32:S32,1)</f>
        <v>29</v>
      </c>
      <c r="G32" s="115" t="e">
        <f>SMALL(I32:S32,2)</f>
        <v>#NUM!</v>
      </c>
      <c r="H32" s="100">
        <f>SUM(I32:S32)</f>
        <v>29</v>
      </c>
      <c r="I32" s="93"/>
      <c r="J32" s="93"/>
      <c r="K32" s="93"/>
      <c r="L32" s="93"/>
      <c r="M32" s="93">
        <v>29</v>
      </c>
      <c r="N32" s="93"/>
      <c r="O32" s="96"/>
      <c r="P32" s="93"/>
      <c r="Q32" s="93"/>
      <c r="R32" s="94"/>
      <c r="S32" s="93"/>
    </row>
    <row r="33" spans="1:19" ht="13" customHeight="1">
      <c r="A33" s="85">
        <v>30</v>
      </c>
      <c r="B33" s="91">
        <f>COUNT(I33:S33)</f>
        <v>1</v>
      </c>
      <c r="C33" t="s">
        <v>511</v>
      </c>
      <c r="D33" s="60" t="s">
        <v>56</v>
      </c>
      <c r="E33" s="66">
        <f>IF(B33&lt;10,H33,IF(B33=10,H33-F33,H33-F33-G33))</f>
        <v>28</v>
      </c>
      <c r="F33" s="115">
        <f>SMALL(I33:S33,1)</f>
        <v>28</v>
      </c>
      <c r="G33" s="115" t="e">
        <f>SMALL(I33:S33,2)</f>
        <v>#NUM!</v>
      </c>
      <c r="H33" s="100">
        <f>SUM(I33:S33)</f>
        <v>28</v>
      </c>
      <c r="I33" s="93"/>
      <c r="J33" s="93"/>
      <c r="K33" s="93"/>
      <c r="L33" s="93"/>
      <c r="M33" s="93"/>
      <c r="N33" s="93"/>
      <c r="O33" s="93"/>
      <c r="P33" s="93"/>
      <c r="Q33" s="93"/>
      <c r="R33" s="93">
        <v>28</v>
      </c>
      <c r="S33" s="93"/>
    </row>
    <row r="34" spans="1:19" ht="13" customHeight="1">
      <c r="A34" s="85">
        <v>31</v>
      </c>
      <c r="B34" s="91">
        <f>COUNT(I34:S34)</f>
        <v>1</v>
      </c>
      <c r="C34" s="60" t="s">
        <v>165</v>
      </c>
      <c r="D34" s="60" t="s">
        <v>166</v>
      </c>
      <c r="E34" s="66">
        <f>IF(B34&lt;10,H34,IF(B34=10,H34-F34,H34-F34-G34))</f>
        <v>27</v>
      </c>
      <c r="F34" s="115">
        <f>SMALL(I34:S34,1)</f>
        <v>27</v>
      </c>
      <c r="G34" s="115" t="e">
        <f>SMALL(I34:S34,2)</f>
        <v>#NUM!</v>
      </c>
      <c r="H34" s="100">
        <f>SUM(I34:S34)</f>
        <v>27</v>
      </c>
      <c r="I34" s="93"/>
      <c r="J34" s="93"/>
      <c r="K34" s="93"/>
      <c r="L34" s="93">
        <v>27</v>
      </c>
      <c r="M34" s="96"/>
      <c r="N34" s="92"/>
      <c r="O34" s="93"/>
      <c r="P34" s="93"/>
      <c r="Q34" s="93"/>
      <c r="R34" s="93"/>
      <c r="S34" s="93"/>
    </row>
    <row r="35" spans="1:19" ht="13" customHeight="1">
      <c r="A35" s="85">
        <v>32</v>
      </c>
      <c r="B35" s="91">
        <f>COUNT(I35:S35)</f>
        <v>1</v>
      </c>
      <c r="C35" t="s">
        <v>411</v>
      </c>
      <c r="D35" s="60" t="s">
        <v>27</v>
      </c>
      <c r="E35" s="66">
        <f>IF(B35&lt;10,H35,IF(B35=10,H35-F35,H35-F35-G35))</f>
        <v>24</v>
      </c>
      <c r="F35" s="115">
        <f>SMALL(I35:S35,1)</f>
        <v>24</v>
      </c>
      <c r="G35" s="115" t="e">
        <f>SMALL(I35:S35,2)</f>
        <v>#NUM!</v>
      </c>
      <c r="H35" s="100">
        <f>SUM(I35:S35)</f>
        <v>24</v>
      </c>
      <c r="I35" s="93"/>
      <c r="J35" s="93"/>
      <c r="K35" s="93"/>
      <c r="L35" s="93"/>
      <c r="M35" s="93"/>
      <c r="N35" s="93"/>
      <c r="O35" s="93"/>
      <c r="P35" s="93"/>
      <c r="Q35" s="93">
        <v>24</v>
      </c>
      <c r="R35" s="92"/>
      <c r="S35" s="93"/>
    </row>
    <row r="36" spans="1:19" ht="13" customHeight="1">
      <c r="A36" s="85">
        <v>33</v>
      </c>
      <c r="B36" s="91">
        <f>COUNT(I36:S36)</f>
        <v>1</v>
      </c>
      <c r="C36" t="s">
        <v>61</v>
      </c>
      <c r="D36" s="60" t="s">
        <v>513</v>
      </c>
      <c r="E36" s="66">
        <f>IF(B36&lt;10,H36,IF(B36=10,H36-F36,H36-F36-G36))</f>
        <v>21</v>
      </c>
      <c r="F36" s="115">
        <f>SMALL(I36:S36,1)</f>
        <v>21</v>
      </c>
      <c r="G36" s="115" t="e">
        <f>SMALL(I36:S36,2)</f>
        <v>#NUM!</v>
      </c>
      <c r="H36" s="100">
        <f>SUM(I36:S36)</f>
        <v>21</v>
      </c>
      <c r="I36" s="93"/>
      <c r="J36" s="93"/>
      <c r="K36" s="93"/>
      <c r="L36" s="93"/>
      <c r="M36" s="93"/>
      <c r="N36" s="93"/>
      <c r="O36" s="93"/>
      <c r="P36" s="93"/>
      <c r="Q36" s="93"/>
      <c r="R36" s="93">
        <v>21</v>
      </c>
      <c r="S36" s="93"/>
    </row>
    <row r="37" spans="1:19" ht="13" customHeight="1">
      <c r="A37" s="85">
        <v>34</v>
      </c>
      <c r="B37" s="91">
        <f>COUNT(I37:S37)</f>
        <v>1</v>
      </c>
      <c r="C37" s="58" t="s">
        <v>54</v>
      </c>
      <c r="D37" s="58" t="s">
        <v>25</v>
      </c>
      <c r="E37" s="66">
        <f>IF(B37&lt;10,H37,IF(B37=10,H37-F37,H37-F37-G37))</f>
        <v>21</v>
      </c>
      <c r="F37" s="115">
        <f>SMALL(I37:S37,1)</f>
        <v>21</v>
      </c>
      <c r="G37" s="115" t="e">
        <f>SMALL(I37:S37,2)</f>
        <v>#NUM!</v>
      </c>
      <c r="H37" s="100">
        <f>SUM(I37:S37)</f>
        <v>21</v>
      </c>
      <c r="I37" s="93">
        <v>21</v>
      </c>
      <c r="J37" s="93"/>
      <c r="K37" s="93"/>
      <c r="L37" s="93"/>
      <c r="M37" s="93"/>
      <c r="N37" s="93"/>
      <c r="O37" s="93"/>
      <c r="P37" s="93"/>
      <c r="Q37" s="93"/>
      <c r="R37" s="93"/>
      <c r="S37" s="93"/>
    </row>
    <row r="38" spans="1:19" ht="15.5">
      <c r="A38" s="85">
        <v>35</v>
      </c>
      <c r="B38" s="91">
        <f>COUNT(I38:S38)</f>
        <v>1</v>
      </c>
      <c r="C38" s="60" t="s">
        <v>101</v>
      </c>
      <c r="D38" s="60" t="s">
        <v>25</v>
      </c>
      <c r="E38" s="66">
        <f>IF(B38&lt;10,H38,IF(B38=10,H38-F38,H38-F38-G38))</f>
        <v>19</v>
      </c>
      <c r="F38" s="115">
        <f>SMALL(I38:S38,1)</f>
        <v>19</v>
      </c>
      <c r="G38" s="115" t="e">
        <f>SMALL(I38:S38,2)</f>
        <v>#NUM!</v>
      </c>
      <c r="H38" s="100">
        <f>SUM(I38:S38)</f>
        <v>19</v>
      </c>
      <c r="I38" s="93"/>
      <c r="J38" s="93">
        <v>19</v>
      </c>
      <c r="K38" s="93"/>
      <c r="L38" s="93"/>
      <c r="M38" s="93"/>
      <c r="N38" s="93"/>
      <c r="O38" s="93"/>
      <c r="P38" s="93"/>
      <c r="Q38" s="93"/>
      <c r="R38" s="93"/>
      <c r="S38" s="93"/>
    </row>
    <row r="39" spans="1:19" ht="15.5">
      <c r="A39" s="85">
        <v>36</v>
      </c>
      <c r="B39" s="91">
        <f>COUNT(I39:S39)</f>
        <v>1</v>
      </c>
      <c r="C39" s="60" t="s">
        <v>102</v>
      </c>
      <c r="D39" s="60" t="s">
        <v>25</v>
      </c>
      <c r="E39" s="66">
        <f>IF(B39&lt;10,H39,IF(B39=10,H39-F39,H39-F39-G39))</f>
        <v>18</v>
      </c>
      <c r="F39" s="115">
        <f>SMALL(I39:S39,1)</f>
        <v>18</v>
      </c>
      <c r="G39" s="115" t="e">
        <f>SMALL(I39:S39,2)</f>
        <v>#NUM!</v>
      </c>
      <c r="H39" s="100">
        <f>SUM(I39:S39)</f>
        <v>18</v>
      </c>
      <c r="I39" s="93"/>
      <c r="J39" s="93">
        <v>18</v>
      </c>
      <c r="K39" s="93"/>
      <c r="L39" s="93"/>
      <c r="M39" s="93"/>
      <c r="N39" s="93"/>
      <c r="O39" s="93"/>
      <c r="P39" s="93"/>
      <c r="Q39" s="93"/>
      <c r="R39" s="93"/>
      <c r="S39" s="93"/>
    </row>
    <row r="40" spans="1:19" ht="15.5">
      <c r="A40" s="85">
        <v>37</v>
      </c>
      <c r="B40" s="91">
        <f>COUNT(I40:S40)</f>
        <v>1</v>
      </c>
      <c r="C40" s="60" t="s">
        <v>167</v>
      </c>
      <c r="D40" s="60" t="s">
        <v>56</v>
      </c>
      <c r="E40" s="66">
        <f>IF(B40&lt;10,H40,IF(B40=10,H40-F40,H40-F40-G40))</f>
        <v>16</v>
      </c>
      <c r="F40" s="115">
        <f>SMALL(I40:S40,1)</f>
        <v>16</v>
      </c>
      <c r="G40" s="115" t="e">
        <f>SMALL(I40:S40,2)</f>
        <v>#NUM!</v>
      </c>
      <c r="H40" s="100">
        <f>SUM(I40:S40)</f>
        <v>16</v>
      </c>
      <c r="I40" s="93"/>
      <c r="J40" s="93"/>
      <c r="K40" s="93"/>
      <c r="L40" s="93">
        <v>16</v>
      </c>
      <c r="M40" s="93"/>
      <c r="N40" s="93"/>
      <c r="O40" s="93"/>
      <c r="P40" s="93"/>
      <c r="Q40" s="93"/>
      <c r="R40" s="93"/>
      <c r="S40" s="93"/>
    </row>
    <row r="41" spans="1:19" ht="15.5">
      <c r="A41" s="85">
        <v>38</v>
      </c>
      <c r="B41" s="91">
        <f>COUNT(I41:S41)</f>
        <v>1</v>
      </c>
      <c r="C41" s="60" t="s">
        <v>105</v>
      </c>
      <c r="D41" s="60"/>
      <c r="E41" s="66">
        <f>IF(B41&lt;10,H41,IF(B41=10,H41-F41,H41-F41-G41))</f>
        <v>13</v>
      </c>
      <c r="F41" s="115">
        <f>SMALL(I41:S41,1)</f>
        <v>13</v>
      </c>
      <c r="G41" s="115" t="e">
        <f>SMALL(I41:S41,2)</f>
        <v>#NUM!</v>
      </c>
      <c r="H41" s="100">
        <f>SUM(I41:S41)</f>
        <v>13</v>
      </c>
      <c r="I41" s="93"/>
      <c r="J41" s="93">
        <v>13</v>
      </c>
      <c r="K41" s="93"/>
      <c r="L41" s="93"/>
      <c r="M41" s="93"/>
      <c r="N41" s="93"/>
      <c r="O41" s="93"/>
      <c r="P41" s="93"/>
      <c r="Q41" s="93"/>
      <c r="R41" s="93"/>
      <c r="S41" s="93"/>
    </row>
    <row r="42" spans="1:19" ht="15.5">
      <c r="A42" s="85">
        <v>39</v>
      </c>
      <c r="B42" s="91">
        <f t="shared" ref="B40:B42" si="0">COUNT(I42:S42)</f>
        <v>0</v>
      </c>
      <c r="C42"/>
      <c r="D42" s="60"/>
      <c r="E42" s="66">
        <f t="shared" ref="E40:E42" si="1">IF(B42&lt;10,H42,IF(B42=10,H42-F42,H42-F42-G42))</f>
        <v>0</v>
      </c>
      <c r="F42" s="115" t="e">
        <f t="shared" ref="F40:F42" si="2">SMALL(I42:S42,1)</f>
        <v>#NUM!</v>
      </c>
      <c r="G42" s="115" t="e">
        <f t="shared" ref="G40:G42" si="3">SMALL(I42:S42,2)</f>
        <v>#NUM!</v>
      </c>
      <c r="H42" s="100">
        <f t="shared" ref="H40:H42" si="4">SUM(I42:S42)</f>
        <v>0</v>
      </c>
      <c r="I42" s="93"/>
      <c r="J42" s="93"/>
      <c r="K42" s="93"/>
      <c r="L42" s="93"/>
      <c r="M42" s="93"/>
      <c r="N42" s="93"/>
      <c r="O42" s="93"/>
      <c r="P42" s="93"/>
      <c r="Q42" s="93"/>
      <c r="R42" s="93"/>
      <c r="S42" s="93"/>
    </row>
    <row r="43" spans="1:19" ht="15.5">
      <c r="A43" s="85">
        <v>40</v>
      </c>
      <c r="B43" s="91">
        <f t="shared" ref="B43" si="5">COUNT(I43:S43)</f>
        <v>0</v>
      </c>
      <c r="C43"/>
      <c r="D43" s="60"/>
      <c r="E43" s="66">
        <f t="shared" ref="E43" si="6">IF(B43&lt;10,H43,IF(B43=10,H43-F43,H43-F43-G43))</f>
        <v>0</v>
      </c>
      <c r="F43" s="115" t="e">
        <f t="shared" ref="F43" si="7">SMALL(I43:S43,1)</f>
        <v>#NUM!</v>
      </c>
      <c r="G43" s="115" t="e">
        <f t="shared" ref="G43" si="8">SMALL(I43:S43,2)</f>
        <v>#NUM!</v>
      </c>
      <c r="H43" s="100">
        <f t="shared" ref="H43" si="9">SUM(I43:S43)</f>
        <v>0</v>
      </c>
      <c r="I43" s="93"/>
      <c r="J43" s="93"/>
      <c r="K43" s="93"/>
      <c r="L43" s="93"/>
      <c r="M43" s="93"/>
      <c r="N43" s="93"/>
      <c r="O43" s="93"/>
      <c r="P43" s="93"/>
      <c r="Q43" s="93"/>
      <c r="R43" s="93"/>
      <c r="S43" s="93"/>
    </row>
  </sheetData>
  <sortState xmlns:xlrd2="http://schemas.microsoft.com/office/spreadsheetml/2017/richdata2" ref="B4:S41">
    <sortCondition descending="1" ref="E4:E41"/>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0"/>
  <sheetViews>
    <sheetView zoomScale="80" zoomScaleNormal="80" workbookViewId="0">
      <selection activeCell="W10" sqref="W10"/>
    </sheetView>
  </sheetViews>
  <sheetFormatPr defaultColWidth="8.81640625" defaultRowHeight="13" customHeight="1"/>
  <cols>
    <col min="1" max="1" width="3.26953125" style="31" bestFit="1" customWidth="1"/>
    <col min="2" max="2" width="17.453125" style="32" bestFit="1" customWidth="1"/>
    <col min="3" max="3" width="25" style="31" bestFit="1" customWidth="1"/>
    <col min="4" max="4" width="19.1796875" style="31" bestFit="1" customWidth="1"/>
    <col min="5" max="5" width="7.81640625" style="33" bestFit="1" customWidth="1"/>
    <col min="6" max="6" width="8.26953125" style="33" bestFit="1" customWidth="1"/>
    <col min="7" max="7" width="10.54296875" style="33" bestFit="1" customWidth="1"/>
    <col min="8" max="8" width="6.7265625" style="128" bestFit="1" customWidth="1"/>
    <col min="9" max="9" width="5.54296875" style="31" bestFit="1" customWidth="1"/>
    <col min="10" max="10" width="5" style="31" bestFit="1" customWidth="1"/>
    <col min="11" max="11" width="5.54296875" style="34" bestFit="1" customWidth="1"/>
    <col min="12" max="13" width="5.54296875" style="31" bestFit="1" customWidth="1"/>
    <col min="14" max="14" width="5.54296875" style="108" bestFit="1" customWidth="1"/>
    <col min="15" max="17" width="5.54296875" style="31" bestFit="1" customWidth="1"/>
    <col min="18" max="19" width="5.54296875" style="34" bestFit="1" customWidth="1"/>
    <col min="20" max="20" width="5.08984375" style="34" bestFit="1" customWidth="1"/>
    <col min="21" max="21" width="5.08984375" style="31" bestFit="1" customWidth="1"/>
    <col min="22" max="16384" width="8.81640625" style="31"/>
  </cols>
  <sheetData>
    <row r="1" spans="1:22" ht="13" customHeight="1">
      <c r="A1" s="31" t="s">
        <v>3</v>
      </c>
      <c r="B1" s="44"/>
      <c r="C1" s="35"/>
      <c r="D1" s="35"/>
      <c r="H1" s="125"/>
      <c r="I1" s="45">
        <v>1</v>
      </c>
      <c r="J1" s="45">
        <v>2</v>
      </c>
      <c r="K1" s="45">
        <v>3</v>
      </c>
      <c r="L1" s="45">
        <v>4</v>
      </c>
      <c r="M1" s="45">
        <v>5</v>
      </c>
      <c r="N1" s="56">
        <v>6</v>
      </c>
      <c r="O1" s="45">
        <v>7</v>
      </c>
      <c r="P1" s="45">
        <v>8</v>
      </c>
      <c r="Q1" s="45">
        <v>9</v>
      </c>
      <c r="R1" s="45">
        <v>10</v>
      </c>
      <c r="S1" s="45">
        <v>11</v>
      </c>
    </row>
    <row r="2" spans="1:22" ht="13" customHeight="1">
      <c r="B2" s="44"/>
      <c r="C2" s="35"/>
      <c r="D2" s="35"/>
      <c r="H2" s="125">
        <f>SUM(I2:S2)</f>
        <v>276</v>
      </c>
      <c r="I2" s="45">
        <f>COUNT(I4:I90)</f>
        <v>29</v>
      </c>
      <c r="J2" s="45">
        <f>COUNT(J4:J90)</f>
        <v>26</v>
      </c>
      <c r="K2" s="45">
        <f>COUNT(K4:K90)</f>
        <v>29</v>
      </c>
      <c r="L2" s="45">
        <f>COUNT(L4:L90)</f>
        <v>25</v>
      </c>
      <c r="M2" s="45">
        <f>COUNT(M4:M90)</f>
        <v>24</v>
      </c>
      <c r="N2" s="45">
        <f>COUNT(N4:N90)</f>
        <v>35</v>
      </c>
      <c r="O2" s="45">
        <f>COUNT(O4:O90)</f>
        <v>27</v>
      </c>
      <c r="P2" s="45">
        <f>COUNT(P4:P90)</f>
        <v>31</v>
      </c>
      <c r="Q2" s="45">
        <f>COUNT(Q4:Q90)</f>
        <v>24</v>
      </c>
      <c r="R2" s="45">
        <f>COUNT(R4:R90)</f>
        <v>26</v>
      </c>
      <c r="S2" s="45">
        <f>COUNT(S4:S90)</f>
        <v>0</v>
      </c>
    </row>
    <row r="3" spans="1:22" ht="55">
      <c r="B3" s="36" t="s">
        <v>0</v>
      </c>
      <c r="C3" s="35" t="s">
        <v>1</v>
      </c>
      <c r="D3" s="35" t="s">
        <v>24</v>
      </c>
      <c r="E3" s="37" t="s">
        <v>18</v>
      </c>
      <c r="F3" s="37" t="s">
        <v>13</v>
      </c>
      <c r="G3" s="37" t="s">
        <v>14</v>
      </c>
      <c r="H3" s="126" t="s">
        <v>12</v>
      </c>
      <c r="I3" s="19">
        <v>43750</v>
      </c>
      <c r="J3" s="19">
        <v>43757</v>
      </c>
      <c r="K3" s="19">
        <v>43764</v>
      </c>
      <c r="L3" s="19">
        <v>43771</v>
      </c>
      <c r="M3" s="19">
        <v>43778</v>
      </c>
      <c r="N3" s="106">
        <v>43785</v>
      </c>
      <c r="O3" s="19">
        <v>43792</v>
      </c>
      <c r="P3" s="19">
        <v>43799</v>
      </c>
      <c r="Q3" s="19">
        <v>43806</v>
      </c>
      <c r="R3" s="19">
        <v>43813</v>
      </c>
      <c r="S3" s="19">
        <v>43820</v>
      </c>
      <c r="T3" s="46"/>
    </row>
    <row r="4" spans="1:22" ht="13" customHeight="1">
      <c r="A4" s="31">
        <v>1</v>
      </c>
      <c r="B4" s="65">
        <f>COUNT(I4:S4)</f>
        <v>8</v>
      </c>
      <c r="C4" s="58" t="s">
        <v>61</v>
      </c>
      <c r="D4" s="58" t="s">
        <v>62</v>
      </c>
      <c r="E4" s="66">
        <f>IF(B4&lt;10,H4,IF(B4=10,H4-F4,H4-F4-G4))</f>
        <v>240.79999999999998</v>
      </c>
      <c r="F4" s="115">
        <f>SMALL(I4:S4,1)</f>
        <v>30.1</v>
      </c>
      <c r="G4" s="115">
        <f>SMALL(I4:S4,2)</f>
        <v>30.1</v>
      </c>
      <c r="H4" s="127">
        <f>SUM(I4:S4)</f>
        <v>240.79999999999998</v>
      </c>
      <c r="I4" s="67">
        <v>30.1</v>
      </c>
      <c r="J4" s="68">
        <v>30.1</v>
      </c>
      <c r="K4" s="69">
        <v>30.1</v>
      </c>
      <c r="L4" s="70">
        <v>30.1</v>
      </c>
      <c r="M4" s="38">
        <v>30.1</v>
      </c>
      <c r="N4" s="39">
        <v>30.1</v>
      </c>
      <c r="O4" s="43">
        <v>30.1</v>
      </c>
      <c r="P4" s="39"/>
      <c r="Q4" s="39">
        <v>30.1</v>
      </c>
      <c r="R4" s="43"/>
      <c r="S4" s="39"/>
      <c r="T4"/>
      <c r="U4" s="57"/>
      <c r="V4"/>
    </row>
    <row r="5" spans="1:22" ht="13" customHeight="1">
      <c r="A5" s="31">
        <v>2</v>
      </c>
      <c r="B5" s="65">
        <f>COUNT(I5:S5)</f>
        <v>9</v>
      </c>
      <c r="C5" s="58" t="s">
        <v>115</v>
      </c>
      <c r="D5" s="58" t="s">
        <v>56</v>
      </c>
      <c r="E5" s="66">
        <f>IF(B5&lt;10,H5,IF(B5=10,H5-F5,H5-F5-G5))</f>
        <v>236</v>
      </c>
      <c r="F5" s="115">
        <f>SMALL(I5:S5,1)</f>
        <v>24</v>
      </c>
      <c r="G5" s="115">
        <f>SMALL(I5:S5,2)</f>
        <v>25</v>
      </c>
      <c r="H5" s="127">
        <f>SUM(I5:S5)</f>
        <v>236</v>
      </c>
      <c r="I5" s="67"/>
      <c r="J5" s="67">
        <v>28</v>
      </c>
      <c r="K5" s="69">
        <v>24</v>
      </c>
      <c r="L5" s="69">
        <v>25</v>
      </c>
      <c r="M5" s="48">
        <v>26</v>
      </c>
      <c r="N5" s="39">
        <v>26</v>
      </c>
      <c r="O5" s="39">
        <v>26</v>
      </c>
      <c r="P5" s="39">
        <v>27</v>
      </c>
      <c r="Q5" s="39">
        <v>25</v>
      </c>
      <c r="R5" s="43">
        <v>29</v>
      </c>
      <c r="S5" s="39"/>
      <c r="T5"/>
      <c r="U5"/>
      <c r="V5"/>
    </row>
    <row r="6" spans="1:22" ht="13" customHeight="1">
      <c r="A6" s="32">
        <v>3</v>
      </c>
      <c r="B6" s="65">
        <f>COUNT(I6:S6)</f>
        <v>8</v>
      </c>
      <c r="C6" s="58" t="s">
        <v>64</v>
      </c>
      <c r="D6" s="58" t="s">
        <v>29</v>
      </c>
      <c r="E6" s="66">
        <f>IF(B6&lt;10,H6,IF(B6=10,H6-F6,H6-F6-G6))</f>
        <v>198</v>
      </c>
      <c r="F6" s="115">
        <f>SMALL(I6:S6,1)</f>
        <v>20</v>
      </c>
      <c r="G6" s="115">
        <f>SMALL(I6:S6,2)</f>
        <v>21</v>
      </c>
      <c r="H6" s="127">
        <f>SUM(I6:S6)</f>
        <v>198</v>
      </c>
      <c r="I6" s="67">
        <v>28</v>
      </c>
      <c r="J6" s="67"/>
      <c r="K6" s="69"/>
      <c r="L6" s="69">
        <v>24</v>
      </c>
      <c r="M6" s="38">
        <v>25</v>
      </c>
      <c r="N6" s="39">
        <v>20</v>
      </c>
      <c r="O6" s="39">
        <v>25</v>
      </c>
      <c r="P6" s="39">
        <v>28</v>
      </c>
      <c r="Q6" s="39">
        <v>21</v>
      </c>
      <c r="R6" s="39">
        <v>27</v>
      </c>
      <c r="S6" s="39"/>
      <c r="T6"/>
      <c r="U6"/>
      <c r="V6"/>
    </row>
    <row r="7" spans="1:22" ht="13" customHeight="1">
      <c r="A7" s="31">
        <v>4</v>
      </c>
      <c r="B7" s="65">
        <f>COUNT(I7:S7)</f>
        <v>10</v>
      </c>
      <c r="C7" s="58" t="s">
        <v>72</v>
      </c>
      <c r="D7" s="58" t="s">
        <v>25</v>
      </c>
      <c r="E7" s="66">
        <f>IF(B7&lt;10,H7,IF(B7=10,H7-F7,H7-F7-G7))</f>
        <v>194</v>
      </c>
      <c r="F7" s="115">
        <f>SMALL(I7:S7,1)</f>
        <v>16</v>
      </c>
      <c r="G7" s="115">
        <f>SMALL(I7:S7,2)</f>
        <v>17</v>
      </c>
      <c r="H7" s="127">
        <f>SUM(I7:S7)</f>
        <v>210</v>
      </c>
      <c r="I7" s="67">
        <v>20</v>
      </c>
      <c r="J7" s="69">
        <v>16</v>
      </c>
      <c r="K7" s="71">
        <v>21</v>
      </c>
      <c r="L7" s="69">
        <v>23</v>
      </c>
      <c r="M7" s="38">
        <v>24</v>
      </c>
      <c r="N7" s="39">
        <v>17</v>
      </c>
      <c r="O7" s="39">
        <v>24</v>
      </c>
      <c r="P7" s="39">
        <v>20</v>
      </c>
      <c r="Q7" s="39">
        <v>23</v>
      </c>
      <c r="R7" s="39">
        <v>22</v>
      </c>
      <c r="S7" s="39"/>
      <c r="T7"/>
      <c r="U7"/>
      <c r="V7"/>
    </row>
    <row r="8" spans="1:22" ht="13" customHeight="1">
      <c r="A8" s="31">
        <v>5</v>
      </c>
      <c r="B8" s="65">
        <f>COUNT(I8:S8)</f>
        <v>8</v>
      </c>
      <c r="C8" s="58" t="s">
        <v>67</v>
      </c>
      <c r="D8" s="58" t="s">
        <v>25</v>
      </c>
      <c r="E8" s="66">
        <f>IF(B8&lt;10,H8,IF(B8=10,H8-F8,H8-F8-G8))</f>
        <v>177</v>
      </c>
      <c r="F8" s="115">
        <f>SMALL(I8:S8,1)</f>
        <v>9</v>
      </c>
      <c r="G8" s="115">
        <f>SMALL(I8:S8,2)</f>
        <v>12</v>
      </c>
      <c r="H8" s="127">
        <f>SUM(I8:S8)</f>
        <v>177</v>
      </c>
      <c r="I8" s="67">
        <v>25</v>
      </c>
      <c r="J8" s="67">
        <v>9</v>
      </c>
      <c r="K8" s="69"/>
      <c r="L8" s="69">
        <v>29</v>
      </c>
      <c r="M8" s="38"/>
      <c r="N8" s="39">
        <v>12</v>
      </c>
      <c r="O8" s="39">
        <v>22</v>
      </c>
      <c r="P8" s="39">
        <v>24</v>
      </c>
      <c r="Q8" s="39">
        <v>28</v>
      </c>
      <c r="R8" s="39">
        <v>28</v>
      </c>
      <c r="S8" s="39"/>
      <c r="T8"/>
      <c r="U8"/>
      <c r="V8"/>
    </row>
    <row r="9" spans="1:22" ht="13" customHeight="1">
      <c r="A9" s="32">
        <v>6</v>
      </c>
      <c r="B9" s="65">
        <f>COUNT(I9:S9)</f>
        <v>10</v>
      </c>
      <c r="C9" s="58" t="s">
        <v>42</v>
      </c>
      <c r="D9" s="58" t="s">
        <v>25</v>
      </c>
      <c r="E9" s="66">
        <f>IF(B9&lt;10,H9,IF(B9=10,H9-F9,H9-F9-G9))</f>
        <v>168</v>
      </c>
      <c r="F9" s="115">
        <f>SMALL(I9:S9,1)</f>
        <v>14</v>
      </c>
      <c r="G9" s="115">
        <f>SMALL(I9:S9,2)</f>
        <v>16</v>
      </c>
      <c r="H9" s="127">
        <f>SUM(I9:S9)</f>
        <v>182</v>
      </c>
      <c r="I9" s="67">
        <v>19</v>
      </c>
      <c r="J9" s="67">
        <v>22</v>
      </c>
      <c r="K9" s="69">
        <v>18</v>
      </c>
      <c r="L9" s="69">
        <v>18</v>
      </c>
      <c r="M9" s="38">
        <v>21</v>
      </c>
      <c r="N9" s="39">
        <v>14</v>
      </c>
      <c r="O9" s="39">
        <v>16</v>
      </c>
      <c r="P9" s="39">
        <v>16</v>
      </c>
      <c r="Q9" s="39">
        <v>18</v>
      </c>
      <c r="R9" s="39">
        <v>20</v>
      </c>
      <c r="S9" s="39"/>
      <c r="T9"/>
      <c r="U9"/>
      <c r="V9"/>
    </row>
    <row r="10" spans="1:22" ht="13" customHeight="1">
      <c r="A10" s="31">
        <v>7</v>
      </c>
      <c r="B10" s="65">
        <f>COUNT(I10:S10)</f>
        <v>9</v>
      </c>
      <c r="C10" s="58" t="s">
        <v>70</v>
      </c>
      <c r="D10" s="58" t="s">
        <v>25</v>
      </c>
      <c r="E10" s="66">
        <f>IF(B10&lt;10,H10,IF(B10=10,H10-F10,H10-F10-G10))</f>
        <v>168</v>
      </c>
      <c r="F10" s="115">
        <f>SMALL(I10:S10,1)</f>
        <v>13</v>
      </c>
      <c r="G10" s="115">
        <f>SMALL(I10:S10,2)</f>
        <v>14</v>
      </c>
      <c r="H10" s="127">
        <f>SUM(I10:S10)</f>
        <v>168</v>
      </c>
      <c r="I10" s="67">
        <v>22</v>
      </c>
      <c r="J10" s="67">
        <v>24</v>
      </c>
      <c r="K10" s="69">
        <v>19</v>
      </c>
      <c r="L10" s="69">
        <v>19</v>
      </c>
      <c r="M10" s="38">
        <v>23</v>
      </c>
      <c r="N10" s="39">
        <v>13</v>
      </c>
      <c r="O10" s="43">
        <v>17</v>
      </c>
      <c r="P10" s="39"/>
      <c r="Q10" s="39">
        <v>14</v>
      </c>
      <c r="R10" s="39">
        <v>17</v>
      </c>
      <c r="S10" s="39"/>
      <c r="T10"/>
      <c r="U10"/>
      <c r="V10"/>
    </row>
    <row r="11" spans="1:22" ht="13" customHeight="1">
      <c r="A11" s="31">
        <v>8</v>
      </c>
      <c r="B11" s="65">
        <f>COUNT(I11:S11)</f>
        <v>6</v>
      </c>
      <c r="C11" s="58" t="s">
        <v>116</v>
      </c>
      <c r="D11" s="74" t="s">
        <v>126</v>
      </c>
      <c r="E11" s="66">
        <f>IF(B11&lt;10,H11,IF(B11=10,H11-F11,H11-F11-G11))</f>
        <v>165.1</v>
      </c>
      <c r="F11" s="115">
        <f>SMALL(I11:S11,1)</f>
        <v>25</v>
      </c>
      <c r="G11" s="115">
        <f>SMALL(I11:S11,2)</f>
        <v>26</v>
      </c>
      <c r="H11" s="127">
        <f>SUM(I11:S11)</f>
        <v>165.1</v>
      </c>
      <c r="I11" s="67"/>
      <c r="J11" s="72">
        <v>26</v>
      </c>
      <c r="K11" s="73">
        <v>27</v>
      </c>
      <c r="L11" s="73">
        <v>28</v>
      </c>
      <c r="M11" s="51">
        <v>29</v>
      </c>
      <c r="N11" s="52"/>
      <c r="O11" s="43"/>
      <c r="P11" s="39">
        <v>30.1</v>
      </c>
      <c r="Q11" s="39"/>
      <c r="R11" s="39">
        <v>25</v>
      </c>
      <c r="S11" s="39"/>
      <c r="T11"/>
      <c r="U11"/>
      <c r="V11"/>
    </row>
    <row r="12" spans="1:22" ht="13" customHeight="1">
      <c r="A12" s="32">
        <v>9</v>
      </c>
      <c r="B12" s="65">
        <f>COUNT(I12:S12)</f>
        <v>5</v>
      </c>
      <c r="C12" s="58" t="s">
        <v>143</v>
      </c>
      <c r="D12" s="58" t="s">
        <v>56</v>
      </c>
      <c r="E12" s="66">
        <f>IF(B12&lt;10,H12,IF(B12=10,H12-F12,H12-F12-G12))</f>
        <v>139.1</v>
      </c>
      <c r="F12" s="115">
        <f>SMALL(I12:S12,1)</f>
        <v>26</v>
      </c>
      <c r="G12" s="115">
        <f>SMALL(I12:S12,2)</f>
        <v>27</v>
      </c>
      <c r="H12" s="127">
        <f>SUM(I12:S12)</f>
        <v>139.1</v>
      </c>
      <c r="I12" s="67"/>
      <c r="J12" s="67">
        <v>27</v>
      </c>
      <c r="K12" s="69">
        <v>29</v>
      </c>
      <c r="L12" s="69"/>
      <c r="M12" s="38"/>
      <c r="N12" s="39">
        <v>27</v>
      </c>
      <c r="O12" s="43"/>
      <c r="P12" s="39">
        <v>26</v>
      </c>
      <c r="Q12" s="39"/>
      <c r="R12" s="39">
        <v>30.1</v>
      </c>
      <c r="S12" s="39"/>
      <c r="T12"/>
      <c r="U12"/>
      <c r="V12"/>
    </row>
    <row r="13" spans="1:22" ht="13" customHeight="1">
      <c r="A13" s="31">
        <v>10</v>
      </c>
      <c r="B13" s="65">
        <f>COUNT(I13:S13)</f>
        <v>9</v>
      </c>
      <c r="C13" s="58" t="s">
        <v>31</v>
      </c>
      <c r="D13" s="58" t="s">
        <v>25</v>
      </c>
      <c r="E13" s="66">
        <f>IF(B13&lt;10,H13,IF(B13=10,H13-F13,H13-F13-G13))</f>
        <v>135</v>
      </c>
      <c r="F13" s="115">
        <f>SMALL(I13:S13,1)</f>
        <v>11</v>
      </c>
      <c r="G13" s="115">
        <f>SMALL(I13:S13,2)</f>
        <v>11</v>
      </c>
      <c r="H13" s="127">
        <f>SUM(I13:S13)</f>
        <v>135</v>
      </c>
      <c r="I13" s="67">
        <v>14</v>
      </c>
      <c r="J13" s="67"/>
      <c r="K13" s="69">
        <v>11</v>
      </c>
      <c r="L13" s="69">
        <v>15</v>
      </c>
      <c r="M13" s="40">
        <v>20</v>
      </c>
      <c r="N13" s="39">
        <v>11</v>
      </c>
      <c r="O13" s="43">
        <v>15</v>
      </c>
      <c r="P13" s="39">
        <v>19</v>
      </c>
      <c r="Q13" s="39">
        <v>15</v>
      </c>
      <c r="R13" s="39">
        <v>15</v>
      </c>
      <c r="S13" s="39"/>
      <c r="T13"/>
      <c r="U13"/>
      <c r="V13"/>
    </row>
    <row r="14" spans="1:22" ht="13" customHeight="1">
      <c r="A14" s="31">
        <v>11</v>
      </c>
      <c r="B14" s="65">
        <f>COUNT(I14:S14)</f>
        <v>6</v>
      </c>
      <c r="C14" s="58" t="s">
        <v>156</v>
      </c>
      <c r="D14" s="78" t="s">
        <v>56</v>
      </c>
      <c r="E14" s="66">
        <f>IF(B14&lt;10,H14,IF(B14=10,H14-F14,H14-F14-G14))</f>
        <v>132</v>
      </c>
      <c r="F14" s="115">
        <f>SMALL(I14:S14,1)</f>
        <v>18</v>
      </c>
      <c r="G14" s="115">
        <f>SMALL(I14:S14,2)</f>
        <v>21</v>
      </c>
      <c r="H14" s="127">
        <f>SUM(I14:S14)</f>
        <v>132</v>
      </c>
      <c r="I14" s="69"/>
      <c r="J14" s="73"/>
      <c r="K14" s="69"/>
      <c r="L14" s="69">
        <v>21</v>
      </c>
      <c r="M14" s="51"/>
      <c r="N14" s="39">
        <v>18</v>
      </c>
      <c r="O14" s="39">
        <v>21</v>
      </c>
      <c r="P14" s="39">
        <v>25</v>
      </c>
      <c r="Q14" s="39">
        <v>24</v>
      </c>
      <c r="R14" s="39">
        <v>23</v>
      </c>
      <c r="S14" s="39"/>
      <c r="T14"/>
      <c r="U14"/>
      <c r="V14"/>
    </row>
    <row r="15" spans="1:22" ht="13" customHeight="1">
      <c r="A15" s="32">
        <v>12</v>
      </c>
      <c r="B15" s="65">
        <f>COUNT(I15:S15)</f>
        <v>5</v>
      </c>
      <c r="C15" s="58" t="s">
        <v>389</v>
      </c>
      <c r="D15" s="58" t="s">
        <v>25</v>
      </c>
      <c r="E15" s="66">
        <f>IF(B15&lt;10,H15,IF(B15=10,H15-F15,H15-F15-G15))</f>
        <v>128</v>
      </c>
      <c r="F15" s="115">
        <f>SMALL(I15:S15,1)</f>
        <v>21</v>
      </c>
      <c r="G15" s="115">
        <f>SMALL(I15:S15,2)</f>
        <v>23</v>
      </c>
      <c r="H15" s="127">
        <f>SUM(I15:S15)</f>
        <v>128</v>
      </c>
      <c r="I15" s="67">
        <v>29</v>
      </c>
      <c r="J15" s="67"/>
      <c r="K15" s="71">
        <v>26</v>
      </c>
      <c r="L15" s="69"/>
      <c r="M15" s="51"/>
      <c r="N15" s="38">
        <v>21</v>
      </c>
      <c r="O15" s="43"/>
      <c r="P15" s="39">
        <v>23</v>
      </c>
      <c r="Q15" s="39">
        <v>29</v>
      </c>
      <c r="R15" s="39"/>
      <c r="S15" s="39"/>
      <c r="T15"/>
      <c r="U15"/>
      <c r="V15"/>
    </row>
    <row r="16" spans="1:22" ht="13" customHeight="1">
      <c r="A16" s="31">
        <v>13</v>
      </c>
      <c r="B16" s="65">
        <f>COUNT(I16:S16)</f>
        <v>6</v>
      </c>
      <c r="C16" s="83" t="s">
        <v>160</v>
      </c>
      <c r="D16" s="83"/>
      <c r="E16" s="66">
        <f>IF(B16&lt;10,H16,IF(B16=10,H16-F16,H16-F16-G16))</f>
        <v>122</v>
      </c>
      <c r="F16" s="115">
        <f>SMALL(I16:S16,1)</f>
        <v>7</v>
      </c>
      <c r="G16" s="115">
        <f>SMALL(I16:S16,2)</f>
        <v>21</v>
      </c>
      <c r="H16" s="127">
        <f>SUM(I16:S16)</f>
        <v>122</v>
      </c>
      <c r="I16" s="84"/>
      <c r="J16" s="69"/>
      <c r="K16" s="69"/>
      <c r="L16" s="69">
        <v>7</v>
      </c>
      <c r="M16" s="38">
        <v>27</v>
      </c>
      <c r="N16" s="39">
        <v>22</v>
      </c>
      <c r="O16" s="39">
        <v>23</v>
      </c>
      <c r="P16" s="39">
        <v>21</v>
      </c>
      <c r="Q16" s="39">
        <v>22</v>
      </c>
      <c r="R16" s="39"/>
      <c r="S16" s="43"/>
      <c r="T16"/>
      <c r="U16"/>
      <c r="V16"/>
    </row>
    <row r="17" spans="1:22" ht="13" customHeight="1">
      <c r="A17" s="31">
        <v>14</v>
      </c>
      <c r="B17" s="65">
        <f>COUNT(I17:S17)</f>
        <v>8</v>
      </c>
      <c r="C17" s="58" t="s">
        <v>73</v>
      </c>
      <c r="D17" s="58" t="s">
        <v>26</v>
      </c>
      <c r="E17" s="66">
        <f>IF(B17&lt;10,H17,IF(B17=10,H17-F17,H17-F17-G17))</f>
        <v>106</v>
      </c>
      <c r="F17" s="115">
        <f>SMALL(I17:S17,1)</f>
        <v>6</v>
      </c>
      <c r="G17" s="115">
        <f>SMALL(I17:S17,2)</f>
        <v>9</v>
      </c>
      <c r="H17" s="127">
        <f>SUM(I17:S17)</f>
        <v>106</v>
      </c>
      <c r="I17" s="67">
        <v>18</v>
      </c>
      <c r="J17" s="72">
        <v>10</v>
      </c>
      <c r="K17" s="69">
        <v>15</v>
      </c>
      <c r="L17" s="67">
        <v>16</v>
      </c>
      <c r="M17" s="109">
        <v>18</v>
      </c>
      <c r="N17" s="39">
        <v>9</v>
      </c>
      <c r="O17" s="39">
        <v>14</v>
      </c>
      <c r="P17" s="39">
        <v>6</v>
      </c>
      <c r="Q17" s="39"/>
      <c r="R17" s="39"/>
      <c r="S17" s="39"/>
      <c r="T17"/>
      <c r="U17"/>
      <c r="V17"/>
    </row>
    <row r="18" spans="1:22" ht="13" customHeight="1">
      <c r="A18" s="32">
        <v>15</v>
      </c>
      <c r="B18" s="65">
        <f>COUNT(I18:S18)</f>
        <v>4</v>
      </c>
      <c r="C18" s="58" t="s">
        <v>118</v>
      </c>
      <c r="D18" s="59" t="s">
        <v>56</v>
      </c>
      <c r="E18" s="66">
        <f>IF(B18&lt;10,H18,IF(B18=10,H18-F18,H18-F18-G18))</f>
        <v>103</v>
      </c>
      <c r="F18" s="115">
        <f>SMALL(I18:S18,1)</f>
        <v>23</v>
      </c>
      <c r="G18" s="115">
        <f>SMALL(I18:S18,2)</f>
        <v>23</v>
      </c>
      <c r="H18" s="127">
        <f>SUM(I18:S18)</f>
        <v>103</v>
      </c>
      <c r="I18" s="67"/>
      <c r="J18" s="67">
        <v>23</v>
      </c>
      <c r="K18" s="69">
        <v>28</v>
      </c>
      <c r="L18" s="69"/>
      <c r="M18" s="38"/>
      <c r="N18" s="39">
        <v>23</v>
      </c>
      <c r="O18" s="39"/>
      <c r="P18" s="39">
        <v>29</v>
      </c>
      <c r="Q18" s="39"/>
      <c r="R18" s="39"/>
      <c r="S18" s="39"/>
      <c r="T18"/>
      <c r="U18"/>
      <c r="V18"/>
    </row>
    <row r="19" spans="1:22" ht="13" customHeight="1">
      <c r="A19" s="31">
        <v>16</v>
      </c>
      <c r="B19" s="65">
        <f>COUNT(I19:S19)</f>
        <v>6</v>
      </c>
      <c r="C19" s="58" t="s">
        <v>120</v>
      </c>
      <c r="D19" s="58" t="s">
        <v>56</v>
      </c>
      <c r="E19" s="66">
        <f>IF(B19&lt;10,H19,IF(B19=10,H19-F19,H19-F19-G19))</f>
        <v>98</v>
      </c>
      <c r="F19" s="115">
        <f>SMALL(I19:S19,1)</f>
        <v>10</v>
      </c>
      <c r="G19" s="115">
        <f>SMALL(I19:S19,2)</f>
        <v>15</v>
      </c>
      <c r="H19" s="127">
        <f>SUM(I19:S19)</f>
        <v>98</v>
      </c>
      <c r="I19" s="67">
        <v>15</v>
      </c>
      <c r="J19" s="69">
        <v>20</v>
      </c>
      <c r="K19" s="69"/>
      <c r="L19" s="69"/>
      <c r="M19" s="52">
        <v>10</v>
      </c>
      <c r="N19" s="39">
        <v>16</v>
      </c>
      <c r="O19" s="43">
        <v>18</v>
      </c>
      <c r="P19" s="39"/>
      <c r="Q19" s="39"/>
      <c r="R19" s="39">
        <v>19</v>
      </c>
      <c r="S19" s="39"/>
      <c r="T19"/>
      <c r="U19"/>
      <c r="V19"/>
    </row>
    <row r="20" spans="1:22" ht="13" customHeight="1">
      <c r="A20" s="31">
        <v>17</v>
      </c>
      <c r="B20" s="65">
        <f>COUNT(I20:S20)</f>
        <v>4</v>
      </c>
      <c r="C20" s="75" t="s">
        <v>144</v>
      </c>
      <c r="D20" s="58" t="s">
        <v>27</v>
      </c>
      <c r="E20" s="66">
        <f>IF(B20&lt;10,H20,IF(B20=10,H20-F20,H20-F20-G20))</f>
        <v>95</v>
      </c>
      <c r="F20" s="115">
        <f>SMALL(I20:S20,1)</f>
        <v>18</v>
      </c>
      <c r="G20" s="115">
        <f>SMALL(I20:S20,2)</f>
        <v>25</v>
      </c>
      <c r="H20" s="127">
        <f>SUM(I20:S20)</f>
        <v>95</v>
      </c>
      <c r="I20" s="76"/>
      <c r="J20" s="76"/>
      <c r="K20" s="77">
        <v>25</v>
      </c>
      <c r="L20" s="69">
        <v>26</v>
      </c>
      <c r="M20" s="39"/>
      <c r="N20" s="39"/>
      <c r="O20" s="39"/>
      <c r="P20" s="39">
        <v>18</v>
      </c>
      <c r="Q20" s="39"/>
      <c r="R20" s="39">
        <v>26</v>
      </c>
      <c r="S20" s="39"/>
      <c r="T20"/>
      <c r="U20"/>
      <c r="V20"/>
    </row>
    <row r="21" spans="1:22" ht="13" customHeight="1">
      <c r="A21" s="32">
        <v>18</v>
      </c>
      <c r="B21" s="65">
        <f>COUNT(I21:S21)</f>
        <v>4</v>
      </c>
      <c r="C21" s="58" t="s">
        <v>65</v>
      </c>
      <c r="D21" s="58" t="s">
        <v>155</v>
      </c>
      <c r="E21" s="66">
        <f>IF(B21&lt;10,H21,IF(B21=10,H21-F21,H21-F21-G21))</f>
        <v>91</v>
      </c>
      <c r="F21" s="115">
        <f>SMALL(I21:S21,1)</f>
        <v>18</v>
      </c>
      <c r="G21" s="115">
        <f>SMALL(I21:S21,2)</f>
        <v>19</v>
      </c>
      <c r="H21" s="127">
        <f>SUM(I21:S21)</f>
        <v>91</v>
      </c>
      <c r="I21" s="67">
        <v>27</v>
      </c>
      <c r="J21" s="72">
        <v>18</v>
      </c>
      <c r="K21" s="69"/>
      <c r="L21" s="69">
        <v>27</v>
      </c>
      <c r="M21" s="51"/>
      <c r="N21" s="39">
        <v>19</v>
      </c>
      <c r="O21" s="43"/>
      <c r="P21" s="39"/>
      <c r="Q21" s="39"/>
      <c r="R21" s="43"/>
      <c r="S21" s="39"/>
      <c r="T21"/>
      <c r="U21"/>
      <c r="V21"/>
    </row>
    <row r="22" spans="1:22" ht="13" customHeight="1">
      <c r="A22" s="31">
        <v>19</v>
      </c>
      <c r="B22" s="65">
        <f>COUNT(I22:S22)</f>
        <v>5</v>
      </c>
      <c r="C22" s="58" t="s">
        <v>84</v>
      </c>
      <c r="D22" s="58" t="s">
        <v>56</v>
      </c>
      <c r="E22" s="66">
        <f>IF(B22&lt;10,H22,IF(B22=10,H22-F22,H22-F22-G22))</f>
        <v>83</v>
      </c>
      <c r="F22" s="115">
        <f>SMALL(I22:S22,1)</f>
        <v>8</v>
      </c>
      <c r="G22" s="115">
        <f>SMALL(I22:S22,2)</f>
        <v>12</v>
      </c>
      <c r="H22" s="127">
        <f>SUM(I22:S22)</f>
        <v>83</v>
      </c>
      <c r="I22" s="67">
        <v>8</v>
      </c>
      <c r="J22" s="67"/>
      <c r="K22" s="69"/>
      <c r="L22" s="69">
        <v>12</v>
      </c>
      <c r="M22" s="40">
        <v>22</v>
      </c>
      <c r="N22" s="39"/>
      <c r="O22" s="39">
        <v>20</v>
      </c>
      <c r="P22" s="39"/>
      <c r="Q22" s="39"/>
      <c r="R22" s="43">
        <v>21</v>
      </c>
      <c r="S22" s="39"/>
      <c r="T22"/>
      <c r="U22"/>
      <c r="V22"/>
    </row>
    <row r="23" spans="1:22" ht="13" customHeight="1">
      <c r="A23" s="31">
        <v>20</v>
      </c>
      <c r="B23" s="65">
        <f>COUNT(I23:S23)</f>
        <v>7</v>
      </c>
      <c r="C23" s="58" t="s">
        <v>149</v>
      </c>
      <c r="D23" s="78" t="s">
        <v>25</v>
      </c>
      <c r="E23" s="66">
        <f>IF(B23&lt;10,H23,IF(B23=10,H23-F23,H23-F23-G23))</f>
        <v>70</v>
      </c>
      <c r="F23" s="115">
        <f>SMALL(I23:S23,1)</f>
        <v>3</v>
      </c>
      <c r="G23" s="115">
        <f>SMALL(I23:S23,2)</f>
        <v>6</v>
      </c>
      <c r="H23" s="127">
        <f>SUM(I23:S23)</f>
        <v>70</v>
      </c>
      <c r="I23" s="69"/>
      <c r="J23" s="69"/>
      <c r="K23" s="69">
        <v>6</v>
      </c>
      <c r="L23" s="69">
        <v>11</v>
      </c>
      <c r="M23" s="51">
        <v>13</v>
      </c>
      <c r="N23" s="39">
        <v>3</v>
      </c>
      <c r="O23" s="39"/>
      <c r="P23" s="39">
        <v>12</v>
      </c>
      <c r="Q23" s="39">
        <v>12</v>
      </c>
      <c r="R23" s="39">
        <v>13</v>
      </c>
      <c r="S23" s="39"/>
      <c r="T23"/>
      <c r="U23"/>
      <c r="V23"/>
    </row>
    <row r="24" spans="1:22" ht="13" customHeight="1">
      <c r="A24" s="32">
        <v>21</v>
      </c>
      <c r="B24" s="65">
        <f>COUNT(I24:S24)</f>
        <v>6</v>
      </c>
      <c r="C24" s="58" t="s">
        <v>271</v>
      </c>
      <c r="D24" s="59"/>
      <c r="E24" s="66">
        <f>IF(B24&lt;10,H24,IF(B24=10,H24-F24,H24-F24-G24))</f>
        <v>64</v>
      </c>
      <c r="F24" s="115">
        <f>SMALL(I24:S24,1)</f>
        <v>3</v>
      </c>
      <c r="G24" s="115">
        <f>SMALL(I24:S24,2)</f>
        <v>8</v>
      </c>
      <c r="H24" s="127">
        <f>SUM(I24:S24)</f>
        <v>64</v>
      </c>
      <c r="I24" s="69"/>
      <c r="J24" s="69"/>
      <c r="K24" s="69">
        <v>13</v>
      </c>
      <c r="L24" s="69"/>
      <c r="M24" s="40">
        <v>16</v>
      </c>
      <c r="N24" s="39">
        <v>10</v>
      </c>
      <c r="O24" s="39"/>
      <c r="P24" s="39">
        <v>3</v>
      </c>
      <c r="Q24" s="39">
        <v>8</v>
      </c>
      <c r="R24" s="39">
        <v>14</v>
      </c>
      <c r="S24" s="39"/>
      <c r="T24"/>
      <c r="U24"/>
      <c r="V24"/>
    </row>
    <row r="25" spans="1:22" ht="13" customHeight="1">
      <c r="A25" s="31">
        <v>22</v>
      </c>
      <c r="B25" s="65">
        <f>COUNT(I25:S25)</f>
        <v>3</v>
      </c>
      <c r="C25" s="57" t="s">
        <v>394</v>
      </c>
      <c r="D25" s="49" t="s">
        <v>322</v>
      </c>
      <c r="E25" s="22">
        <f>IF(B25&lt;10,H25,IF(B25=10,H25-F25,H25-F25-G25))</f>
        <v>63</v>
      </c>
      <c r="F25" s="115">
        <f>SMALL(I25:S25,1)</f>
        <v>19</v>
      </c>
      <c r="G25" s="115">
        <f>SMALL(I25:S25,2)</f>
        <v>22</v>
      </c>
      <c r="H25" s="127">
        <f>SUM(I25:S25)</f>
        <v>63</v>
      </c>
      <c r="I25" s="39"/>
      <c r="J25" s="39"/>
      <c r="K25" s="39">
        <v>22</v>
      </c>
      <c r="L25" s="39"/>
      <c r="M25" s="38"/>
      <c r="N25" s="39"/>
      <c r="O25" s="43">
        <v>19</v>
      </c>
      <c r="P25" s="39">
        <v>22</v>
      </c>
      <c r="Q25" s="39"/>
      <c r="R25" s="53"/>
      <c r="S25" s="39"/>
      <c r="T25"/>
      <c r="U25"/>
      <c r="V25"/>
    </row>
    <row r="26" spans="1:22" ht="13" customHeight="1">
      <c r="A26" s="31">
        <v>23</v>
      </c>
      <c r="B26" s="65">
        <f>COUNT(I26:S26)</f>
        <v>4</v>
      </c>
      <c r="C26" s="78" t="s">
        <v>148</v>
      </c>
      <c r="D26" s="78" t="s">
        <v>141</v>
      </c>
      <c r="E26" s="66">
        <f>IF(B26&lt;10,H26,IF(B26=10,H26-F26,H26-F26-G26))</f>
        <v>60</v>
      </c>
      <c r="F26" s="115">
        <f>SMALL(I26:S26,1)</f>
        <v>9</v>
      </c>
      <c r="G26" s="115">
        <f>SMALL(I26:S26,2)</f>
        <v>12</v>
      </c>
      <c r="H26" s="127">
        <f>SUM(I26:S26)</f>
        <v>60</v>
      </c>
      <c r="I26" s="67"/>
      <c r="J26" s="67"/>
      <c r="K26" s="69">
        <v>12</v>
      </c>
      <c r="L26" s="69"/>
      <c r="M26" s="38">
        <v>19</v>
      </c>
      <c r="N26" s="39"/>
      <c r="O26" s="43"/>
      <c r="P26" s="39">
        <v>9</v>
      </c>
      <c r="Q26" s="39">
        <v>20</v>
      </c>
      <c r="R26" s="39"/>
      <c r="S26" s="39"/>
      <c r="T26"/>
      <c r="U26"/>
      <c r="V26"/>
    </row>
    <row r="27" spans="1:22" ht="13" customHeight="1">
      <c r="A27" s="32">
        <v>24</v>
      </c>
      <c r="B27" s="65">
        <f>COUNT(I27:S27)</f>
        <v>3</v>
      </c>
      <c r="C27" s="58" t="s">
        <v>68</v>
      </c>
      <c r="D27" s="58" t="s">
        <v>37</v>
      </c>
      <c r="E27" s="66">
        <f>IF(B27&lt;10,H27,IF(B27=10,H27-F27,H27-F27-G27))</f>
        <v>59</v>
      </c>
      <c r="F27" s="115">
        <f>SMALL(I27:S27,1)</f>
        <v>15</v>
      </c>
      <c r="G27" s="115">
        <f>SMALL(I27:S27,2)</f>
        <v>20</v>
      </c>
      <c r="H27" s="127">
        <f>SUM(I27:S27)</f>
        <v>59</v>
      </c>
      <c r="I27" s="67">
        <v>24</v>
      </c>
      <c r="J27" s="67"/>
      <c r="K27" s="69"/>
      <c r="L27" s="69">
        <v>20</v>
      </c>
      <c r="M27" s="38"/>
      <c r="N27" s="54">
        <v>15</v>
      </c>
      <c r="O27" s="43"/>
      <c r="P27" s="39"/>
      <c r="Q27" s="39"/>
      <c r="R27" s="39"/>
      <c r="S27" s="39"/>
      <c r="T27"/>
      <c r="U27"/>
      <c r="V27"/>
    </row>
    <row r="28" spans="1:22" ht="13" customHeight="1">
      <c r="A28" s="31">
        <v>25</v>
      </c>
      <c r="B28" s="65">
        <f>COUNT(I28:S28)</f>
        <v>2</v>
      </c>
      <c r="C28" s="31" t="s">
        <v>320</v>
      </c>
      <c r="D28" s="49" t="s">
        <v>171</v>
      </c>
      <c r="E28" s="22">
        <f>IF(B28&lt;10,H28,IF(B28=10,H28-F28,H28-F28-G28))</f>
        <v>56</v>
      </c>
      <c r="F28" s="115">
        <f>SMALL(I28:S28,1)</f>
        <v>28</v>
      </c>
      <c r="G28" s="115">
        <f>SMALL(I28:S28,2)</f>
        <v>28</v>
      </c>
      <c r="H28" s="127">
        <f>SUM(I28:S28)</f>
        <v>56</v>
      </c>
      <c r="I28" s="39"/>
      <c r="J28" s="39"/>
      <c r="K28" s="39"/>
      <c r="L28" s="39"/>
      <c r="M28" s="38">
        <v>28</v>
      </c>
      <c r="N28" s="39"/>
      <c r="O28" s="47">
        <v>28</v>
      </c>
      <c r="P28" s="39"/>
      <c r="Q28" s="39"/>
      <c r="R28" s="39"/>
      <c r="S28" s="39"/>
      <c r="T28"/>
      <c r="U28"/>
    </row>
    <row r="29" spans="1:22" ht="13" customHeight="1">
      <c r="A29" s="31">
        <v>26</v>
      </c>
      <c r="B29" s="65">
        <f>COUNT(I29:S29)</f>
        <v>5</v>
      </c>
      <c r="C29" s="58" t="s">
        <v>77</v>
      </c>
      <c r="D29" s="58" t="s">
        <v>78</v>
      </c>
      <c r="E29" s="66">
        <f>IF(B29&lt;10,H29,IF(B29=10,H29-F29,H29-F29-G29))</f>
        <v>55</v>
      </c>
      <c r="F29" s="115">
        <f>SMALL(I29:S29,1)</f>
        <v>10</v>
      </c>
      <c r="G29" s="115">
        <f>SMALL(I29:S29,2)</f>
        <v>11</v>
      </c>
      <c r="H29" s="127">
        <f>SUM(I29:S29)</f>
        <v>55</v>
      </c>
      <c r="I29" s="67">
        <v>11</v>
      </c>
      <c r="J29" s="67"/>
      <c r="K29" s="69"/>
      <c r="L29" s="69"/>
      <c r="M29" s="40">
        <v>12</v>
      </c>
      <c r="N29" s="38"/>
      <c r="O29" s="39">
        <v>10</v>
      </c>
      <c r="P29" s="39"/>
      <c r="Q29" s="43">
        <v>11</v>
      </c>
      <c r="R29" s="39">
        <v>11</v>
      </c>
      <c r="S29" s="39"/>
      <c r="T29"/>
      <c r="U29"/>
    </row>
    <row r="30" spans="1:22" ht="13" customHeight="1">
      <c r="A30" s="32">
        <v>27</v>
      </c>
      <c r="B30" s="65">
        <f>COUNT(I30:S30)</f>
        <v>2</v>
      </c>
      <c r="C30" t="s">
        <v>268</v>
      </c>
      <c r="D30" s="49" t="s">
        <v>265</v>
      </c>
      <c r="E30" s="22">
        <f>IF(B30&lt;10,H30,IF(B30=10,H30-F30,H30-F30-G30))</f>
        <v>54</v>
      </c>
      <c r="F30" s="115">
        <f>SMALL(I30:S30,1)</f>
        <v>25</v>
      </c>
      <c r="G30" s="115">
        <f>SMALL(I30:S30,2)</f>
        <v>29</v>
      </c>
      <c r="H30" s="127">
        <f>SUM(I30:S30)</f>
        <v>54</v>
      </c>
      <c r="I30" s="39"/>
      <c r="J30" s="39"/>
      <c r="K30" s="39"/>
      <c r="L30" s="39"/>
      <c r="M30" s="38"/>
      <c r="N30" s="39">
        <v>25</v>
      </c>
      <c r="O30" s="39">
        <v>29</v>
      </c>
      <c r="P30" s="39"/>
      <c r="Q30" s="39"/>
      <c r="R30" s="39"/>
      <c r="S30" s="39"/>
      <c r="T30"/>
      <c r="U30"/>
    </row>
    <row r="31" spans="1:22" ht="13" customHeight="1">
      <c r="A31" s="31">
        <v>28</v>
      </c>
      <c r="B31" s="65">
        <f>COUNT(I31:S31)</f>
        <v>4</v>
      </c>
      <c r="C31" t="s">
        <v>323</v>
      </c>
      <c r="D31" s="49" t="s">
        <v>324</v>
      </c>
      <c r="E31" s="22">
        <f>IF(B31&lt;10,H31,IF(B31=10,H31-F31,H31-F31-G31))</f>
        <v>54</v>
      </c>
      <c r="F31" s="115">
        <f>SMALL(I31:S31,1)</f>
        <v>7</v>
      </c>
      <c r="G31" s="115">
        <f>SMALL(I31:S31,2)</f>
        <v>13</v>
      </c>
      <c r="H31" s="127">
        <f>SUM(I31:S31)</f>
        <v>54</v>
      </c>
      <c r="I31" s="39"/>
      <c r="J31" s="39"/>
      <c r="K31" s="39"/>
      <c r="L31" s="39"/>
      <c r="M31" s="38"/>
      <c r="N31" s="39"/>
      <c r="O31" s="39">
        <v>13</v>
      </c>
      <c r="P31" s="39">
        <v>15</v>
      </c>
      <c r="Q31" s="39">
        <v>19</v>
      </c>
      <c r="R31" s="39">
        <v>7</v>
      </c>
      <c r="S31" s="39"/>
      <c r="T31"/>
      <c r="U31"/>
    </row>
    <row r="32" spans="1:22" ht="13" customHeight="1">
      <c r="A32" s="31">
        <v>29</v>
      </c>
      <c r="B32" s="65">
        <f>COUNT(I32:S32)</f>
        <v>2</v>
      </c>
      <c r="C32" t="s">
        <v>514</v>
      </c>
      <c r="D32" t="s">
        <v>322</v>
      </c>
      <c r="E32" s="22">
        <f>IF(B32&lt;10,H32,IF(B32=10,H32-F32,H32-F32-G32))</f>
        <v>51</v>
      </c>
      <c r="F32" s="115">
        <f>SMALL(I32:S32,1)</f>
        <v>24</v>
      </c>
      <c r="G32" s="115">
        <f>SMALL(I32:S32,2)</f>
        <v>27</v>
      </c>
      <c r="H32" s="127">
        <f>SUM(I32:S32)</f>
        <v>51</v>
      </c>
      <c r="I32" s="67"/>
      <c r="J32" s="67"/>
      <c r="K32" s="71"/>
      <c r="L32" s="69"/>
      <c r="M32" s="38"/>
      <c r="N32" s="39"/>
      <c r="O32" s="39"/>
      <c r="P32" s="39"/>
      <c r="Q32" s="39">
        <v>27</v>
      </c>
      <c r="R32" s="39">
        <v>24</v>
      </c>
      <c r="S32" s="39"/>
      <c r="T32"/>
      <c r="U32"/>
    </row>
    <row r="33" spans="1:21" ht="13" customHeight="1">
      <c r="A33" s="32">
        <v>30</v>
      </c>
      <c r="B33" s="65">
        <f>COUNT(I33:S33)</f>
        <v>3</v>
      </c>
      <c r="C33" s="78" t="s">
        <v>121</v>
      </c>
      <c r="D33" s="78"/>
      <c r="E33" s="66">
        <f>IF(B33&lt;10,H33,IF(B33=10,H33-F33,H33-F33-G33))</f>
        <v>50</v>
      </c>
      <c r="F33" s="115">
        <f>SMALL(I33:S33,1)</f>
        <v>14</v>
      </c>
      <c r="G33" s="115">
        <f>SMALL(I33:S33,2)</f>
        <v>17</v>
      </c>
      <c r="H33" s="127">
        <f>SUM(I33:S33)</f>
        <v>50</v>
      </c>
      <c r="I33" s="67"/>
      <c r="J33" s="67">
        <v>19</v>
      </c>
      <c r="K33" s="69"/>
      <c r="L33" s="69"/>
      <c r="M33" s="38"/>
      <c r="N33" s="39"/>
      <c r="O33" s="39"/>
      <c r="P33" s="39">
        <v>14</v>
      </c>
      <c r="Q33" s="39">
        <v>17</v>
      </c>
      <c r="R33" s="39"/>
      <c r="S33" s="39"/>
      <c r="T33"/>
      <c r="U33"/>
    </row>
    <row r="34" spans="1:21" ht="13" customHeight="1">
      <c r="A34" s="31">
        <v>31</v>
      </c>
      <c r="B34" s="65">
        <f>COUNT(I34:S34)</f>
        <v>4</v>
      </c>
      <c r="C34" s="75" t="s">
        <v>127</v>
      </c>
      <c r="D34" s="58" t="s">
        <v>27</v>
      </c>
      <c r="E34" s="66">
        <f>IF(B34&lt;10,H34,IF(B34=10,H34-F34,H34-F34-G34))</f>
        <v>48</v>
      </c>
      <c r="F34" s="115">
        <f>SMALL(I34:S34,1)</f>
        <v>8</v>
      </c>
      <c r="G34" s="115">
        <f>SMALL(I34:S34,2)</f>
        <v>12</v>
      </c>
      <c r="H34" s="127">
        <f>SUM(I34:S34)</f>
        <v>48</v>
      </c>
      <c r="I34" s="69"/>
      <c r="J34" s="69">
        <v>12</v>
      </c>
      <c r="K34" s="69">
        <v>16</v>
      </c>
      <c r="L34" s="69">
        <v>8</v>
      </c>
      <c r="M34" s="38"/>
      <c r="N34" s="39"/>
      <c r="O34" s="43">
        <v>12</v>
      </c>
      <c r="P34" s="39"/>
      <c r="Q34" s="39"/>
      <c r="R34" s="39"/>
      <c r="S34" s="39"/>
      <c r="T34"/>
      <c r="U34"/>
    </row>
    <row r="35" spans="1:21" ht="13" customHeight="1">
      <c r="A35" s="31">
        <v>32</v>
      </c>
      <c r="B35" s="65">
        <f>COUNT(I35:S35)</f>
        <v>2</v>
      </c>
      <c r="C35" s="58" t="s">
        <v>119</v>
      </c>
      <c r="D35" s="58" t="s">
        <v>28</v>
      </c>
      <c r="E35" s="66">
        <f>IF(B35&lt;10,H35,IF(B35=10,H35-F35,H35-F35-G35))</f>
        <v>47</v>
      </c>
      <c r="F35" s="115">
        <f>SMALL(I35:S35,1)</f>
        <v>21</v>
      </c>
      <c r="G35" s="115">
        <f>SMALL(I35:S35,2)</f>
        <v>26</v>
      </c>
      <c r="H35" s="127">
        <f>SUM(I35:S35)</f>
        <v>47</v>
      </c>
      <c r="I35" s="67">
        <v>26</v>
      </c>
      <c r="J35" s="67">
        <v>21</v>
      </c>
      <c r="K35" s="69"/>
      <c r="L35" s="69"/>
      <c r="M35" s="38"/>
      <c r="N35" s="39"/>
      <c r="O35" s="43"/>
      <c r="P35" s="39"/>
      <c r="Q35" s="39"/>
      <c r="R35" s="39"/>
      <c r="S35" s="39"/>
      <c r="T35"/>
      <c r="U35"/>
    </row>
    <row r="36" spans="1:21" ht="13" customHeight="1">
      <c r="A36" s="32">
        <v>33</v>
      </c>
      <c r="B36" s="65">
        <f>COUNT(I36:S36)</f>
        <v>2</v>
      </c>
      <c r="C36" s="59" t="s">
        <v>117</v>
      </c>
      <c r="D36" s="59"/>
      <c r="E36" s="66">
        <f>IF(B36&lt;10,H36,IF(B36=10,H36-F36,H36-F36-G36))</f>
        <v>42</v>
      </c>
      <c r="F36" s="115">
        <f>SMALL(I36:S36,1)</f>
        <v>17</v>
      </c>
      <c r="G36" s="115">
        <f>SMALL(I36:S36,2)</f>
        <v>25</v>
      </c>
      <c r="H36" s="127">
        <f>SUM(I36:S36)</f>
        <v>42</v>
      </c>
      <c r="I36" s="69"/>
      <c r="J36" s="69">
        <v>25</v>
      </c>
      <c r="K36" s="69">
        <v>17</v>
      </c>
      <c r="L36" s="69"/>
      <c r="M36" s="38"/>
      <c r="N36" s="39"/>
      <c r="O36" s="39"/>
      <c r="P36" s="39"/>
      <c r="Q36" s="39"/>
      <c r="R36" s="39"/>
      <c r="S36" s="39"/>
      <c r="T36"/>
      <c r="U36"/>
    </row>
    <row r="37" spans="1:21" ht="13" customHeight="1">
      <c r="A37" s="31">
        <v>34</v>
      </c>
      <c r="B37" s="65">
        <f>COUNT(I37:S37)</f>
        <v>3</v>
      </c>
      <c r="C37" s="58" t="s">
        <v>151</v>
      </c>
      <c r="D37" s="78" t="s">
        <v>150</v>
      </c>
      <c r="E37" s="66">
        <f>IF(B37&lt;10,H37,IF(B37=10,H37-F37,H37-F37-G37))</f>
        <v>41</v>
      </c>
      <c r="F37" s="115">
        <f>SMALL(I37:S37,1)</f>
        <v>7</v>
      </c>
      <c r="G37" s="115">
        <f>SMALL(I37:S37,2)</f>
        <v>17</v>
      </c>
      <c r="H37" s="127">
        <f>SUM(I37:S37)</f>
        <v>41</v>
      </c>
      <c r="I37" s="69"/>
      <c r="J37" s="69"/>
      <c r="K37" s="69">
        <v>7</v>
      </c>
      <c r="L37" s="69">
        <v>17</v>
      </c>
      <c r="M37" s="38">
        <v>17</v>
      </c>
      <c r="N37" s="39"/>
      <c r="O37" s="43"/>
      <c r="P37" s="39"/>
      <c r="Q37" s="39"/>
      <c r="R37" s="39"/>
      <c r="S37" s="39"/>
      <c r="T37"/>
      <c r="U37"/>
    </row>
    <row r="38" spans="1:21" ht="13" customHeight="1">
      <c r="A38" s="31">
        <v>35</v>
      </c>
      <c r="B38" s="65">
        <f>COUNT(I38:S38)</f>
        <v>7</v>
      </c>
      <c r="C38" s="58" t="s">
        <v>81</v>
      </c>
      <c r="D38" s="58" t="s">
        <v>25</v>
      </c>
      <c r="E38" s="66">
        <f>IF(B38&lt;10,H38,IF(B38=10,H38-F38,H38-F38-G38))</f>
        <v>40</v>
      </c>
      <c r="F38" s="115">
        <f>SMALL(I38:S38,1)</f>
        <v>1</v>
      </c>
      <c r="G38" s="115">
        <f>SMALL(I38:S38,2)</f>
        <v>4</v>
      </c>
      <c r="H38" s="127">
        <f>SUM(I38:S38)</f>
        <v>40</v>
      </c>
      <c r="I38" s="67">
        <v>5</v>
      </c>
      <c r="J38" s="67">
        <v>7</v>
      </c>
      <c r="K38" s="69"/>
      <c r="L38" s="69"/>
      <c r="M38" s="38"/>
      <c r="N38" s="39">
        <v>1</v>
      </c>
      <c r="O38" s="39">
        <v>4</v>
      </c>
      <c r="P38" s="47">
        <v>8</v>
      </c>
      <c r="Q38" s="39">
        <v>8</v>
      </c>
      <c r="R38" s="39">
        <v>7</v>
      </c>
      <c r="S38" s="39"/>
      <c r="T38"/>
      <c r="U38"/>
    </row>
    <row r="39" spans="1:21" ht="13" customHeight="1">
      <c r="A39" s="32">
        <v>36</v>
      </c>
      <c r="B39" s="65">
        <f>COUNT(I39:S39)</f>
        <v>4</v>
      </c>
      <c r="C39" s="58" t="s">
        <v>30</v>
      </c>
      <c r="D39" s="59"/>
      <c r="E39" s="66">
        <f>IF(B39&lt;10,H39,IF(B39=10,H39-F39,H39-F39-G39))</f>
        <v>39</v>
      </c>
      <c r="F39" s="115">
        <f>SMALL(I39:S39,1)</f>
        <v>8</v>
      </c>
      <c r="G39" s="115">
        <f>SMALL(I39:S39,2)</f>
        <v>9</v>
      </c>
      <c r="H39" s="127">
        <f>SUM(I39:S39)</f>
        <v>39</v>
      </c>
      <c r="I39" s="67">
        <v>9</v>
      </c>
      <c r="J39" s="67">
        <v>11</v>
      </c>
      <c r="K39" s="69">
        <v>8</v>
      </c>
      <c r="L39" s="69"/>
      <c r="M39" s="38">
        <v>11</v>
      </c>
      <c r="N39" s="39"/>
      <c r="O39" s="43"/>
      <c r="P39" s="39"/>
      <c r="Q39" s="39"/>
      <c r="R39" s="39"/>
      <c r="S39" s="39"/>
      <c r="T39" s="56"/>
    </row>
    <row r="40" spans="1:21" ht="13" customHeight="1">
      <c r="A40" s="31">
        <v>37</v>
      </c>
      <c r="B40" s="65">
        <f>COUNT(I40:S40)</f>
        <v>4</v>
      </c>
      <c r="C40" t="s">
        <v>442</v>
      </c>
      <c r="D40" s="49" t="s">
        <v>25</v>
      </c>
      <c r="E40" s="22">
        <f>IF(B40&lt;10,H40,IF(B40=10,H40-F40,H40-F40-G40))</f>
        <v>39</v>
      </c>
      <c r="F40" s="115">
        <f>SMALL(I40:S40,1)</f>
        <v>6</v>
      </c>
      <c r="G40" s="115">
        <f>SMALL(I40:S40,2)</f>
        <v>7</v>
      </c>
      <c r="H40" s="127">
        <f>SUM(I40:S40)</f>
        <v>39</v>
      </c>
      <c r="I40" s="39"/>
      <c r="J40" s="39"/>
      <c r="K40" s="39"/>
      <c r="L40" s="39"/>
      <c r="M40" s="38"/>
      <c r="N40" s="39">
        <v>6</v>
      </c>
      <c r="O40" s="38">
        <v>7</v>
      </c>
      <c r="P40" s="39">
        <v>10</v>
      </c>
      <c r="Q40" s="39">
        <v>16</v>
      </c>
      <c r="R40" s="39"/>
      <c r="S40" s="39"/>
      <c r="T40" s="56"/>
    </row>
    <row r="41" spans="1:21" ht="13" customHeight="1">
      <c r="A41" s="31">
        <v>38</v>
      </c>
      <c r="B41" s="65">
        <f>COUNT(I41:S41)</f>
        <v>3</v>
      </c>
      <c r="C41" s="58" t="s">
        <v>35</v>
      </c>
      <c r="D41" s="58"/>
      <c r="E41" s="66">
        <f>IF(B41&lt;10,H41,IF(B41=10,H41-F41,H41-F41-G41))</f>
        <v>37</v>
      </c>
      <c r="F41" s="115">
        <f>SMALL(I41:S41,1)</f>
        <v>9</v>
      </c>
      <c r="G41" s="115">
        <f>SMALL(I41:S41,2)</f>
        <v>11</v>
      </c>
      <c r="H41" s="127">
        <f>SUM(I41:S41)</f>
        <v>37</v>
      </c>
      <c r="I41" s="67">
        <v>17</v>
      </c>
      <c r="J41" s="67"/>
      <c r="K41" s="69">
        <v>9</v>
      </c>
      <c r="L41" s="69"/>
      <c r="M41" s="38"/>
      <c r="N41" s="39"/>
      <c r="O41" s="39">
        <v>11</v>
      </c>
      <c r="P41" s="39"/>
      <c r="Q41" s="39"/>
      <c r="R41" s="39"/>
      <c r="S41" s="39"/>
      <c r="T41" s="56"/>
    </row>
    <row r="42" spans="1:21" ht="13" customHeight="1">
      <c r="A42" s="32">
        <v>39</v>
      </c>
      <c r="B42" s="65">
        <f>COUNT(I42:S42)</f>
        <v>4</v>
      </c>
      <c r="C42" s="58" t="s">
        <v>39</v>
      </c>
      <c r="D42" s="58" t="s">
        <v>33</v>
      </c>
      <c r="E42" s="66">
        <f>IF(B42&lt;10,H42,IF(B42=10,H42-F42,H42-F42-G42))</f>
        <v>36</v>
      </c>
      <c r="F42" s="115">
        <f>SMALL(I42:S42,1)</f>
        <v>1</v>
      </c>
      <c r="G42" s="115">
        <f>SMALL(I42:S42,2)</f>
        <v>9</v>
      </c>
      <c r="H42" s="127">
        <f>SUM(I42:S42)</f>
        <v>36</v>
      </c>
      <c r="I42" s="67">
        <v>12</v>
      </c>
      <c r="J42" s="67"/>
      <c r="K42" s="69"/>
      <c r="L42" s="69">
        <v>9</v>
      </c>
      <c r="M42" s="40">
        <v>14</v>
      </c>
      <c r="N42" s="39">
        <v>1</v>
      </c>
      <c r="O42" s="39"/>
      <c r="P42" s="39"/>
      <c r="Q42" s="50"/>
      <c r="R42" s="39"/>
      <c r="S42" s="43"/>
      <c r="T42" s="56"/>
    </row>
    <row r="43" spans="1:21" ht="13" customHeight="1">
      <c r="A43" s="31">
        <v>40</v>
      </c>
      <c r="B43" s="65">
        <f>COUNT(I43:S43)</f>
        <v>3</v>
      </c>
      <c r="C43" s="58" t="s">
        <v>74</v>
      </c>
      <c r="D43" s="58" t="s">
        <v>33</v>
      </c>
      <c r="E43" s="66">
        <f>IF(B43&lt;10,H43,IF(B43=10,H43-F43,H43-F43-G43))</f>
        <v>35</v>
      </c>
      <c r="F43" s="115">
        <f>SMALL(I43:S43,1)</f>
        <v>5</v>
      </c>
      <c r="G43" s="115">
        <f>SMALL(I43:S43,2)</f>
        <v>14</v>
      </c>
      <c r="H43" s="127">
        <f>SUM(I43:S43)</f>
        <v>35</v>
      </c>
      <c r="I43" s="67">
        <v>16</v>
      </c>
      <c r="J43" s="67"/>
      <c r="K43" s="69">
        <v>14</v>
      </c>
      <c r="L43" s="69"/>
      <c r="M43" s="38"/>
      <c r="N43" s="39"/>
      <c r="O43" s="39"/>
      <c r="P43" s="39">
        <v>5</v>
      </c>
      <c r="Q43" s="39"/>
      <c r="R43" s="39"/>
      <c r="S43" s="39"/>
    </row>
    <row r="44" spans="1:21" ht="13" customHeight="1">
      <c r="A44" s="31">
        <v>41</v>
      </c>
      <c r="B44" s="65">
        <f>COUNT(I44:S44)</f>
        <v>3</v>
      </c>
      <c r="C44" s="75" t="s">
        <v>125</v>
      </c>
      <c r="D44" s="79" t="s">
        <v>126</v>
      </c>
      <c r="E44" s="66">
        <f>IF(B44&lt;10,H44,IF(B44=10,H44-F44,H44-F44-G44))</f>
        <v>35</v>
      </c>
      <c r="F44" s="115">
        <f>SMALL(I44:S44,1)</f>
        <v>10</v>
      </c>
      <c r="G44" s="115">
        <f>SMALL(I44:S44,2)</f>
        <v>12</v>
      </c>
      <c r="H44" s="127">
        <f>SUM(I44:S44)</f>
        <v>35</v>
      </c>
      <c r="I44" s="76"/>
      <c r="J44" s="67">
        <v>13</v>
      </c>
      <c r="K44" s="69">
        <v>10</v>
      </c>
      <c r="L44" s="69"/>
      <c r="M44" s="38"/>
      <c r="N44" s="39"/>
      <c r="O44" s="39"/>
      <c r="P44" s="39"/>
      <c r="Q44" s="39"/>
      <c r="R44" s="39">
        <v>12</v>
      </c>
      <c r="S44" s="39"/>
    </row>
    <row r="45" spans="1:21" ht="13" customHeight="1">
      <c r="A45" s="32">
        <v>42</v>
      </c>
      <c r="B45" s="65">
        <f>COUNT(I45:S45)</f>
        <v>3</v>
      </c>
      <c r="C45" t="s">
        <v>443</v>
      </c>
      <c r="D45" s="49" t="s">
        <v>27</v>
      </c>
      <c r="E45" s="22">
        <f>IF(B45&lt;10,H45,IF(B45=10,H45-F45,H45-F45-G45))</f>
        <v>31</v>
      </c>
      <c r="F45" s="115">
        <f>SMALL(I45:S45,1)</f>
        <v>7</v>
      </c>
      <c r="G45" s="115">
        <f>SMALL(I45:S45,2)</f>
        <v>9</v>
      </c>
      <c r="H45" s="127">
        <f>SUM(I45:S45)</f>
        <v>31</v>
      </c>
      <c r="I45" s="39"/>
      <c r="J45" s="39"/>
      <c r="K45" s="39"/>
      <c r="L45" s="39"/>
      <c r="M45" s="38">
        <v>15</v>
      </c>
      <c r="N45" s="39"/>
      <c r="O45" s="43">
        <v>9</v>
      </c>
      <c r="P45" s="43">
        <v>7</v>
      </c>
      <c r="Q45" s="39"/>
      <c r="R45" s="39"/>
      <c r="S45" s="39"/>
    </row>
    <row r="46" spans="1:21" ht="13" customHeight="1">
      <c r="A46" s="31">
        <v>43</v>
      </c>
      <c r="B46" s="65">
        <f>COUNT(I46:S46)</f>
        <v>2</v>
      </c>
      <c r="C46" s="58" t="s">
        <v>36</v>
      </c>
      <c r="D46" s="58" t="s">
        <v>69</v>
      </c>
      <c r="E46" s="66">
        <f>IF(B46&lt;10,H46,IF(B46=10,H46-F46,H46-F46-G46))</f>
        <v>30</v>
      </c>
      <c r="F46" s="115">
        <f>SMALL(I46:S46,1)</f>
        <v>7</v>
      </c>
      <c r="G46" s="115">
        <f>SMALL(I46:S46,2)</f>
        <v>23</v>
      </c>
      <c r="H46" s="127">
        <f>SUM(I46:S46)</f>
        <v>30</v>
      </c>
      <c r="I46" s="67">
        <v>23</v>
      </c>
      <c r="J46" s="67"/>
      <c r="K46" s="69"/>
      <c r="L46" s="71"/>
      <c r="M46" s="38">
        <v>7</v>
      </c>
      <c r="N46" s="39"/>
      <c r="O46" s="39"/>
      <c r="P46" s="39"/>
      <c r="Q46" s="39"/>
      <c r="R46" s="39"/>
      <c r="S46" s="39"/>
    </row>
    <row r="47" spans="1:21" ht="13" customHeight="1">
      <c r="A47" s="31">
        <v>44</v>
      </c>
      <c r="B47" s="65">
        <f>COUNT(I47:S47)</f>
        <v>1</v>
      </c>
      <c r="C47" s="58" t="s">
        <v>114</v>
      </c>
      <c r="D47" s="58"/>
      <c r="E47" s="66">
        <f>IF(B47&lt;10,H47,IF(B47=10,H47-F47,H47-F47-G47))</f>
        <v>29</v>
      </c>
      <c r="F47" s="115">
        <f>SMALL(I47:S47,1)</f>
        <v>29</v>
      </c>
      <c r="G47" s="115" t="e">
        <f>SMALL(I47:S47,2)</f>
        <v>#NUM!</v>
      </c>
      <c r="H47" s="127">
        <f>SUM(I47:S47)</f>
        <v>29</v>
      </c>
      <c r="I47" s="67"/>
      <c r="J47" s="67">
        <v>29</v>
      </c>
      <c r="K47" s="69"/>
      <c r="L47" s="71"/>
      <c r="M47" s="40"/>
      <c r="N47" s="39"/>
      <c r="O47" s="43"/>
      <c r="P47" s="39"/>
      <c r="Q47" s="39"/>
      <c r="R47" s="39"/>
      <c r="S47" s="39"/>
    </row>
    <row r="48" spans="1:21" ht="13" customHeight="1">
      <c r="A48" s="32">
        <v>45</v>
      </c>
      <c r="B48" s="65">
        <f>COUNT(I48:S48)</f>
        <v>1</v>
      </c>
      <c r="C48" t="s">
        <v>266</v>
      </c>
      <c r="D48" s="49" t="s">
        <v>27</v>
      </c>
      <c r="E48" s="22">
        <f>IF(B48&lt;10,H48,IF(B48=10,H48-F48,H48-F48-G48))</f>
        <v>29</v>
      </c>
      <c r="F48" s="115">
        <f>SMALL(I48:S48,1)</f>
        <v>29</v>
      </c>
      <c r="G48" s="115" t="e">
        <f>SMALL(I48:S48,2)</f>
        <v>#NUM!</v>
      </c>
      <c r="H48" s="127">
        <f>SUM(I48:S48)</f>
        <v>29</v>
      </c>
      <c r="I48" s="39"/>
      <c r="J48" s="39"/>
      <c r="K48" s="39"/>
      <c r="L48" s="39"/>
      <c r="M48" s="38"/>
      <c r="N48" s="39">
        <v>29</v>
      </c>
      <c r="O48" s="43"/>
      <c r="P48" s="39"/>
      <c r="Q48" s="39"/>
      <c r="R48" s="39"/>
      <c r="S48" s="39"/>
    </row>
    <row r="49" spans="1:19" ht="13" customHeight="1">
      <c r="A49" s="31">
        <v>46</v>
      </c>
      <c r="B49" s="65">
        <f>COUNT(I49:S49)</f>
        <v>4</v>
      </c>
      <c r="C49" s="31" t="s">
        <v>174</v>
      </c>
      <c r="D49" s="49" t="s">
        <v>33</v>
      </c>
      <c r="E49" s="22">
        <f>IF(B49&lt;10,H49,IF(B49=10,H49-F49,H49-F49-G49))</f>
        <v>28</v>
      </c>
      <c r="F49" s="115">
        <f>SMALL(I49:S49,1)</f>
        <v>2</v>
      </c>
      <c r="G49" s="115">
        <f>SMALL(I49:S49,2)</f>
        <v>7</v>
      </c>
      <c r="H49" s="127">
        <f>SUM(I49:S49)</f>
        <v>28</v>
      </c>
      <c r="I49" s="39"/>
      <c r="J49" s="39"/>
      <c r="K49" s="39"/>
      <c r="L49" s="39"/>
      <c r="M49" s="40">
        <v>8</v>
      </c>
      <c r="N49" s="39">
        <v>2</v>
      </c>
      <c r="O49" s="39"/>
      <c r="P49" s="39">
        <v>11</v>
      </c>
      <c r="Q49" s="39"/>
      <c r="R49" s="39">
        <v>7</v>
      </c>
      <c r="S49" s="39"/>
    </row>
    <row r="50" spans="1:19" ht="13" customHeight="1">
      <c r="A50" s="31">
        <v>47</v>
      </c>
      <c r="B50" s="65">
        <f>COUNT(I50:S50)</f>
        <v>1</v>
      </c>
      <c r="C50" t="s">
        <v>267</v>
      </c>
      <c r="D50" s="49"/>
      <c r="E50" s="22">
        <f>IF(B50&lt;10,H50,IF(B50=10,H50-F50,H50-F50-G50))</f>
        <v>28</v>
      </c>
      <c r="F50" s="115">
        <f>SMALL(I50:S50,1)</f>
        <v>28</v>
      </c>
      <c r="G50" s="115" t="e">
        <f>SMALL(I50:S50,2)</f>
        <v>#NUM!</v>
      </c>
      <c r="H50" s="127">
        <f>SUM(I50:S50)</f>
        <v>28</v>
      </c>
      <c r="I50" s="39"/>
      <c r="J50" s="39"/>
      <c r="K50" s="39"/>
      <c r="L50" s="39"/>
      <c r="M50" s="38"/>
      <c r="N50" s="39">
        <v>28</v>
      </c>
      <c r="O50" s="43"/>
      <c r="P50" s="39"/>
      <c r="Q50" s="39"/>
      <c r="R50" s="39"/>
      <c r="S50" s="39"/>
    </row>
    <row r="51" spans="1:19" ht="13" customHeight="1">
      <c r="A51" s="32">
        <v>48</v>
      </c>
      <c r="B51" s="65">
        <f>COUNT(I51:S51)</f>
        <v>2</v>
      </c>
      <c r="C51" t="s">
        <v>321</v>
      </c>
      <c r="D51" s="49" t="s">
        <v>56</v>
      </c>
      <c r="E51" s="22">
        <f>IF(B51&lt;10,H51,IF(B51=10,H51-F51,H51-F51-G51))</f>
        <v>28</v>
      </c>
      <c r="F51" s="115">
        <f>SMALL(I51:S51,1)</f>
        <v>1</v>
      </c>
      <c r="G51" s="115">
        <f>SMALL(I51:S51,2)</f>
        <v>27</v>
      </c>
      <c r="H51" s="127">
        <f>SUM(I51:S51)</f>
        <v>28</v>
      </c>
      <c r="I51" s="39"/>
      <c r="J51" s="39"/>
      <c r="K51" s="39"/>
      <c r="L51" s="39"/>
      <c r="M51" s="38"/>
      <c r="N51" s="39"/>
      <c r="O51" s="39">
        <v>27</v>
      </c>
      <c r="P51" s="39">
        <v>1</v>
      </c>
      <c r="Q51" s="39"/>
      <c r="R51" s="39"/>
      <c r="S51" s="39"/>
    </row>
    <row r="52" spans="1:19" ht="13" customHeight="1">
      <c r="A52" s="31">
        <v>49</v>
      </c>
      <c r="B52" s="65">
        <f>COUNT(I52:S52)</f>
        <v>2</v>
      </c>
      <c r="C52" s="63" t="s">
        <v>106</v>
      </c>
      <c r="D52" s="63" t="s">
        <v>88</v>
      </c>
      <c r="E52" s="66">
        <f>IF(B52&lt;10,H52,IF(B52=10,H52-F52,H52-F52-G52))</f>
        <v>27</v>
      </c>
      <c r="F52" s="115">
        <f>SMALL(I52:S52,1)</f>
        <v>5</v>
      </c>
      <c r="G52" s="115">
        <f>SMALL(I52:S52,2)</f>
        <v>22</v>
      </c>
      <c r="H52" s="127">
        <f>SUM(I52:S52)</f>
        <v>27</v>
      </c>
      <c r="I52" s="67"/>
      <c r="J52" s="67">
        <v>5</v>
      </c>
      <c r="K52" s="69"/>
      <c r="L52" s="71">
        <v>22</v>
      </c>
      <c r="M52" s="38"/>
      <c r="N52" s="39"/>
      <c r="O52" s="43"/>
      <c r="P52" s="39"/>
      <c r="Q52" s="39"/>
      <c r="R52" s="39"/>
      <c r="S52" s="43"/>
    </row>
    <row r="53" spans="1:19" ht="13" customHeight="1">
      <c r="A53" s="31">
        <v>50</v>
      </c>
      <c r="B53" s="65">
        <f>COUNT(I53:S53)</f>
        <v>1</v>
      </c>
      <c r="C53" t="s">
        <v>439</v>
      </c>
      <c r="D53" t="s">
        <v>438</v>
      </c>
      <c r="E53" s="22">
        <f>IF(B53&lt;10,H53,IF(B53=10,H53-F53,H53-F53-G53))</f>
        <v>26</v>
      </c>
      <c r="F53" s="115">
        <f>SMALL(I53:S53,1)</f>
        <v>26</v>
      </c>
      <c r="G53" s="115" t="e">
        <f>SMALL(I53:S53,2)</f>
        <v>#NUM!</v>
      </c>
      <c r="H53" s="127">
        <f>SUM(I53:S53)</f>
        <v>26</v>
      </c>
      <c r="I53" s="69"/>
      <c r="J53" s="69"/>
      <c r="K53" s="69"/>
      <c r="L53" s="69"/>
      <c r="M53" s="38"/>
      <c r="N53" s="39"/>
      <c r="O53" s="43"/>
      <c r="P53" s="39"/>
      <c r="Q53" s="39">
        <v>26</v>
      </c>
      <c r="R53" s="38"/>
      <c r="S53" s="39"/>
    </row>
    <row r="54" spans="1:19" ht="13" customHeight="1">
      <c r="A54" s="32">
        <v>51</v>
      </c>
      <c r="B54" s="65">
        <f>COUNT(I54:S54)</f>
        <v>2</v>
      </c>
      <c r="C54" t="s">
        <v>441</v>
      </c>
      <c r="D54" t="s">
        <v>438</v>
      </c>
      <c r="E54" s="22">
        <f>IF(B54&lt;10,H54,IF(B54=10,H54-F54,H54-F54-G54))</f>
        <v>26</v>
      </c>
      <c r="F54" s="115">
        <f>SMALL(I54:S54,1)</f>
        <v>10</v>
      </c>
      <c r="G54" s="115">
        <f>SMALL(I54:S54,2)</f>
        <v>16</v>
      </c>
      <c r="H54" s="127">
        <f>SUM(I54:S54)</f>
        <v>26</v>
      </c>
      <c r="I54" s="39"/>
      <c r="J54" s="39"/>
      <c r="K54" s="39"/>
      <c r="L54" s="39"/>
      <c r="M54" s="38"/>
      <c r="N54" s="39"/>
      <c r="O54" s="39"/>
      <c r="P54" s="39"/>
      <c r="Q54" s="39">
        <v>10</v>
      </c>
      <c r="R54" s="43">
        <v>16</v>
      </c>
      <c r="S54" s="39"/>
    </row>
    <row r="55" spans="1:19" ht="13" customHeight="1">
      <c r="A55" s="31">
        <v>52</v>
      </c>
      <c r="B55" s="65">
        <f>COUNT(I55:S55)</f>
        <v>1</v>
      </c>
      <c r="C55" t="s">
        <v>269</v>
      </c>
      <c r="D55" s="49"/>
      <c r="E55" s="22">
        <f>IF(B55&lt;10,H55,IF(B55=10,H55-F55,H55-F55-G55))</f>
        <v>24</v>
      </c>
      <c r="F55" s="115">
        <f>SMALL(I55:S55,1)</f>
        <v>24</v>
      </c>
      <c r="G55" s="115" t="e">
        <f>SMALL(I55:S55,2)</f>
        <v>#NUM!</v>
      </c>
      <c r="H55" s="127">
        <f>SUM(I55:S55)</f>
        <v>24</v>
      </c>
      <c r="I55" s="39"/>
      <c r="J55" s="39"/>
      <c r="K55" s="39"/>
      <c r="L55" s="39"/>
      <c r="M55" s="38"/>
      <c r="N55" s="39">
        <v>24</v>
      </c>
      <c r="O55" s="39"/>
      <c r="P55" s="39"/>
      <c r="Q55" s="38"/>
      <c r="R55" s="39"/>
      <c r="S55" s="39"/>
    </row>
    <row r="56" spans="1:19" ht="13" customHeight="1">
      <c r="A56" s="31">
        <v>53</v>
      </c>
      <c r="B56" s="65">
        <f>COUNT(I56:S56)</f>
        <v>1</v>
      </c>
      <c r="C56" s="59" t="s">
        <v>145</v>
      </c>
      <c r="D56" s="59"/>
      <c r="E56" s="66">
        <f>IF(B56&lt;10,H56,IF(B56=10,H56-F56,H56-F56-G56))</f>
        <v>23</v>
      </c>
      <c r="F56" s="115">
        <f>SMALL(I56:S56,1)</f>
        <v>23</v>
      </c>
      <c r="G56" s="115" t="e">
        <f>SMALL(I56:S56,2)</f>
        <v>#NUM!</v>
      </c>
      <c r="H56" s="127">
        <f>SUM(I56:S56)</f>
        <v>23</v>
      </c>
      <c r="I56" s="67"/>
      <c r="J56" s="67"/>
      <c r="K56" s="69">
        <v>23</v>
      </c>
      <c r="L56" s="80"/>
      <c r="M56" s="38"/>
      <c r="N56" s="39"/>
      <c r="O56" s="50"/>
      <c r="P56" s="39"/>
      <c r="Q56" s="54"/>
      <c r="R56" s="43"/>
      <c r="S56" s="39"/>
    </row>
    <row r="57" spans="1:19" ht="13" customHeight="1">
      <c r="A57" s="32">
        <v>54</v>
      </c>
      <c r="B57" s="65">
        <f>COUNT(I57:S57)</f>
        <v>3</v>
      </c>
      <c r="C57" s="58" t="s">
        <v>159</v>
      </c>
      <c r="D57" s="78" t="s">
        <v>56</v>
      </c>
      <c r="E57" s="66">
        <f>IF(B57&lt;10,H57,IF(B57=10,H57-F57,H57-F57-G57))</f>
        <v>23</v>
      </c>
      <c r="F57" s="115">
        <f>SMALL(I57:S57,1)</f>
        <v>4</v>
      </c>
      <c r="G57" s="115">
        <f>SMALL(I57:S57,2)</f>
        <v>9</v>
      </c>
      <c r="H57" s="127">
        <f>SUM(I57:S57)</f>
        <v>23</v>
      </c>
      <c r="I57" s="69"/>
      <c r="J57" s="69"/>
      <c r="K57" s="69"/>
      <c r="L57" s="69">
        <v>10</v>
      </c>
      <c r="M57" s="50"/>
      <c r="N57" s="39">
        <v>4</v>
      </c>
      <c r="O57" s="43"/>
      <c r="P57" s="50"/>
      <c r="Q57" s="39"/>
      <c r="R57" s="39">
        <v>9</v>
      </c>
      <c r="S57" s="39"/>
    </row>
    <row r="58" spans="1:19" ht="13" customHeight="1">
      <c r="A58" s="31">
        <v>55</v>
      </c>
      <c r="B58" s="65">
        <f>COUNT(I58:S58)</f>
        <v>1</v>
      </c>
      <c r="C58" s="58" t="s">
        <v>71</v>
      </c>
      <c r="D58" s="58" t="s">
        <v>25</v>
      </c>
      <c r="E58" s="66">
        <f>IF(B58&lt;10,H58,IF(B58=10,H58-F58,H58-F58-G58))</f>
        <v>21</v>
      </c>
      <c r="F58" s="115">
        <f>SMALL(I58:S58,1)</f>
        <v>21</v>
      </c>
      <c r="G58" s="115" t="e">
        <f>SMALL(I58:S58,2)</f>
        <v>#NUM!</v>
      </c>
      <c r="H58" s="127">
        <f>SUM(I58:S58)</f>
        <v>21</v>
      </c>
      <c r="I58" s="67">
        <v>21</v>
      </c>
      <c r="J58" s="67"/>
      <c r="K58" s="69"/>
      <c r="L58" s="69"/>
      <c r="M58" s="38"/>
      <c r="N58" s="39"/>
      <c r="O58" s="39"/>
      <c r="P58" s="39"/>
      <c r="Q58" s="39"/>
      <c r="R58" s="39"/>
      <c r="S58" s="43"/>
    </row>
    <row r="59" spans="1:19" ht="13" customHeight="1">
      <c r="A59" s="31">
        <v>56</v>
      </c>
      <c r="B59" s="65">
        <f>COUNT(I59:S59)</f>
        <v>1</v>
      </c>
      <c r="C59" s="58" t="s">
        <v>146</v>
      </c>
      <c r="D59" s="78" t="s">
        <v>147</v>
      </c>
      <c r="E59" s="66">
        <f>IF(B59&lt;10,H59,IF(B59=10,H59-F59,H59-F59-G59))</f>
        <v>20</v>
      </c>
      <c r="F59" s="115">
        <f>SMALL(I59:S59,1)</f>
        <v>20</v>
      </c>
      <c r="G59" s="115" t="e">
        <f>SMALL(I59:S59,2)</f>
        <v>#NUM!</v>
      </c>
      <c r="H59" s="127">
        <f>SUM(I59:S59)</f>
        <v>20</v>
      </c>
      <c r="I59" s="69"/>
      <c r="J59" s="69"/>
      <c r="K59" s="69">
        <v>20</v>
      </c>
      <c r="L59" s="69"/>
      <c r="M59" s="38"/>
      <c r="N59" s="39"/>
      <c r="O59" s="38"/>
      <c r="P59" s="39"/>
      <c r="Q59" s="39"/>
      <c r="R59" s="39"/>
      <c r="S59" s="39"/>
    </row>
    <row r="60" spans="1:19" ht="13" customHeight="1">
      <c r="A60" s="32">
        <v>57</v>
      </c>
      <c r="B60" s="65">
        <f>COUNT(I60:S60)</f>
        <v>2</v>
      </c>
      <c r="C60" s="58" t="s">
        <v>158</v>
      </c>
      <c r="D60" s="78" t="s">
        <v>56</v>
      </c>
      <c r="E60" s="66">
        <f>IF(B60&lt;10,H60,IF(B60=10,H60-F60,H60-F60-G60))</f>
        <v>18</v>
      </c>
      <c r="F60" s="115">
        <f>SMALL(I60:S60,1)</f>
        <v>5</v>
      </c>
      <c r="G60" s="115">
        <f>SMALL(I60:S60,2)</f>
        <v>13</v>
      </c>
      <c r="H60" s="127">
        <f>SUM(I60:S60)</f>
        <v>18</v>
      </c>
      <c r="I60" s="69"/>
      <c r="J60" s="69"/>
      <c r="K60" s="69"/>
      <c r="L60" s="69">
        <v>13</v>
      </c>
      <c r="M60" s="39"/>
      <c r="N60" s="39">
        <v>5</v>
      </c>
      <c r="O60" s="43"/>
      <c r="P60" s="43"/>
      <c r="Q60" s="39"/>
      <c r="R60" s="39"/>
      <c r="S60" s="39"/>
    </row>
    <row r="61" spans="1:19" ht="13" customHeight="1">
      <c r="A61" s="31">
        <v>58</v>
      </c>
      <c r="B61" s="65">
        <f>COUNT(I61:S61)</f>
        <v>1</v>
      </c>
      <c r="C61" t="s">
        <v>515</v>
      </c>
      <c r="D61" s="58" t="s">
        <v>96</v>
      </c>
      <c r="E61" s="22">
        <f>IF(B61&lt;10,H61,IF(B61=10,H61-F61,H61-F61-G61))</f>
        <v>18</v>
      </c>
      <c r="F61" s="115">
        <f>SMALL(I61:S61,1)</f>
        <v>18</v>
      </c>
      <c r="G61" s="115" t="e">
        <f>SMALL(I61:S61,2)</f>
        <v>#NUM!</v>
      </c>
      <c r="H61" s="127">
        <f>SUM(I61:S61)</f>
        <v>18</v>
      </c>
      <c r="I61" s="67"/>
      <c r="J61" s="67"/>
      <c r="K61" s="71"/>
      <c r="L61" s="69"/>
      <c r="M61" s="38"/>
      <c r="N61" s="39"/>
      <c r="O61" s="39"/>
      <c r="P61" s="39"/>
      <c r="Q61" s="39"/>
      <c r="R61" s="39">
        <v>18</v>
      </c>
      <c r="S61" s="39"/>
    </row>
    <row r="62" spans="1:19" ht="13" customHeight="1">
      <c r="A62" s="31">
        <v>59</v>
      </c>
      <c r="B62" s="65">
        <f>COUNT(I62:S62)</f>
        <v>1</v>
      </c>
      <c r="C62" s="58" t="s">
        <v>122</v>
      </c>
      <c r="D62" s="59"/>
      <c r="E62" s="66">
        <f>IF(B62&lt;10,H62,IF(B62=10,H62-F62,H62-F62-G62))</f>
        <v>17</v>
      </c>
      <c r="F62" s="115">
        <f>SMALL(I62:S62,1)</f>
        <v>17</v>
      </c>
      <c r="G62" s="115" t="e">
        <f>SMALL(I62:S62,2)</f>
        <v>#NUM!</v>
      </c>
      <c r="H62" s="127">
        <f>SUM(I62:S62)</f>
        <v>17</v>
      </c>
      <c r="I62" s="69"/>
      <c r="J62" s="67">
        <v>17</v>
      </c>
      <c r="K62" s="69"/>
      <c r="L62" s="69"/>
      <c r="M62" s="38"/>
      <c r="N62" s="39"/>
      <c r="O62" s="43"/>
      <c r="P62" s="39"/>
      <c r="Q62" s="39"/>
      <c r="R62" s="39"/>
      <c r="S62" s="39"/>
    </row>
    <row r="63" spans="1:19" ht="13" customHeight="1">
      <c r="A63" s="32">
        <v>60</v>
      </c>
      <c r="B63" s="65">
        <f>COUNT(I63:S63)</f>
        <v>1</v>
      </c>
      <c r="C63" t="s">
        <v>391</v>
      </c>
      <c r="D63" s="58" t="s">
        <v>390</v>
      </c>
      <c r="E63" s="66">
        <f>IF(B63&lt;10,H63,IF(B63=10,H63-F63,H63-F63-G63))</f>
        <v>17</v>
      </c>
      <c r="F63" s="115">
        <f>SMALL(I63:S63,1)</f>
        <v>17</v>
      </c>
      <c r="G63" s="115" t="e">
        <f>SMALL(I63:S63,2)</f>
        <v>#NUM!</v>
      </c>
      <c r="H63" s="127">
        <f>SUM(I63:S63)</f>
        <v>17</v>
      </c>
      <c r="I63" s="67"/>
      <c r="J63" s="67"/>
      <c r="K63" s="71"/>
      <c r="L63" s="69"/>
      <c r="M63" s="38"/>
      <c r="N63" s="39"/>
      <c r="O63" s="39"/>
      <c r="P63" s="39">
        <v>17</v>
      </c>
      <c r="Q63" s="39"/>
      <c r="R63" s="39"/>
      <c r="S63" s="39"/>
    </row>
    <row r="64" spans="1:19" ht="13" customHeight="1">
      <c r="A64" s="31">
        <v>61</v>
      </c>
      <c r="B64" s="65">
        <f>COUNT(I64:S64)</f>
        <v>2</v>
      </c>
      <c r="C64" t="s">
        <v>270</v>
      </c>
      <c r="D64" s="49"/>
      <c r="E64" s="22">
        <f>IF(B64&lt;10,H64,IF(B64=10,H64-F64,H64-F64-G64))</f>
        <v>17</v>
      </c>
      <c r="F64" s="115">
        <f>SMALL(I64:S64,1)</f>
        <v>8</v>
      </c>
      <c r="G64" s="115">
        <f>SMALL(I64:S64,2)</f>
        <v>9</v>
      </c>
      <c r="H64" s="127">
        <f>SUM(I64:S64)</f>
        <v>17</v>
      </c>
      <c r="I64" s="39"/>
      <c r="J64" s="39"/>
      <c r="K64" s="39"/>
      <c r="L64" s="39"/>
      <c r="M64" s="38"/>
      <c r="N64" s="39">
        <v>8</v>
      </c>
      <c r="O64" s="39"/>
      <c r="P64" s="39"/>
      <c r="Q64" s="39">
        <v>9</v>
      </c>
      <c r="R64" s="39"/>
      <c r="S64" s="39"/>
    </row>
    <row r="65" spans="1:19" ht="13" customHeight="1">
      <c r="A65" s="31">
        <v>62</v>
      </c>
      <c r="B65" s="65">
        <f>COUNT(I65:S65)</f>
        <v>1</v>
      </c>
      <c r="C65" s="59" t="s">
        <v>123</v>
      </c>
      <c r="D65" s="59" t="s">
        <v>56</v>
      </c>
      <c r="E65" s="66">
        <f>IF(B65&lt;10,H65,IF(B65=10,H65-F65,H65-F65-G65))</f>
        <v>15</v>
      </c>
      <c r="F65" s="115">
        <f>SMALL(I65:S65,1)</f>
        <v>15</v>
      </c>
      <c r="G65" s="115" t="e">
        <f>SMALL(I65:S65,2)</f>
        <v>#NUM!</v>
      </c>
      <c r="H65" s="127">
        <f>SUM(I65:S65)</f>
        <v>15</v>
      </c>
      <c r="I65" s="69"/>
      <c r="J65" s="67">
        <v>15</v>
      </c>
      <c r="K65" s="69"/>
      <c r="L65" s="69"/>
      <c r="M65" s="38"/>
      <c r="N65" s="107"/>
      <c r="O65" s="39"/>
      <c r="P65" s="39"/>
      <c r="Q65" s="39"/>
      <c r="R65" s="39"/>
      <c r="S65" s="39"/>
    </row>
    <row r="66" spans="1:19" ht="13" customHeight="1">
      <c r="A66" s="32">
        <v>63</v>
      </c>
      <c r="B66" s="65">
        <f>COUNT(I66:S66)</f>
        <v>2</v>
      </c>
      <c r="C66" s="58" t="s">
        <v>43</v>
      </c>
      <c r="D66" s="58" t="s">
        <v>56</v>
      </c>
      <c r="E66" s="66">
        <f>IF(B66&lt;10,H66,IF(B66=10,H66-F66,H66-F66-G66))</f>
        <v>15</v>
      </c>
      <c r="F66" s="115">
        <f>SMALL(I66:S66,1)</f>
        <v>5</v>
      </c>
      <c r="G66" s="115">
        <f>SMALL(I66:S66,2)</f>
        <v>10</v>
      </c>
      <c r="H66" s="127">
        <f>SUM(I66:S66)</f>
        <v>15</v>
      </c>
      <c r="I66" s="67">
        <v>10</v>
      </c>
      <c r="J66" s="67"/>
      <c r="K66" s="69">
        <v>5</v>
      </c>
      <c r="L66" s="69"/>
      <c r="M66" s="38"/>
      <c r="N66" s="39"/>
      <c r="O66" s="39"/>
      <c r="P66" s="39"/>
      <c r="Q66" s="39"/>
      <c r="R66" s="39"/>
      <c r="S66" s="39"/>
    </row>
    <row r="67" spans="1:19" ht="13" customHeight="1">
      <c r="A67" s="31">
        <v>64</v>
      </c>
      <c r="B67" s="65">
        <f>COUNT(I67:S67)</f>
        <v>3</v>
      </c>
      <c r="C67" s="59" t="s">
        <v>517</v>
      </c>
      <c r="D67" s="59"/>
      <c r="E67" s="66">
        <f>IF(B67&lt;10,H67,IF(B67=10,H67-F67,H67-F67-G67))</f>
        <v>15</v>
      </c>
      <c r="F67" s="115">
        <f>SMALL(I67:S67,1)</f>
        <v>1</v>
      </c>
      <c r="G67" s="115">
        <f>SMALL(I67:S67,2)</f>
        <v>6</v>
      </c>
      <c r="H67" s="127">
        <f>SUM(I67:S67)</f>
        <v>15</v>
      </c>
      <c r="I67" s="69"/>
      <c r="J67" s="67">
        <v>6</v>
      </c>
      <c r="K67" s="70"/>
      <c r="L67" s="69"/>
      <c r="M67" s="38"/>
      <c r="N67" s="39"/>
      <c r="O67" s="39"/>
      <c r="P67" s="39">
        <v>1</v>
      </c>
      <c r="Q67" s="39"/>
      <c r="R67" s="39">
        <v>8</v>
      </c>
      <c r="S67" s="39"/>
    </row>
    <row r="68" spans="1:19" ht="13" customHeight="1">
      <c r="A68" s="31">
        <v>65</v>
      </c>
      <c r="B68" s="65">
        <f>COUNT(I68:S68)</f>
        <v>3</v>
      </c>
      <c r="C68" s="58" t="s">
        <v>80</v>
      </c>
      <c r="D68" s="58" t="s">
        <v>25</v>
      </c>
      <c r="E68" s="66">
        <f>IF(B68&lt;10,H68,IF(B68=10,H68-F68,H68-F68-G68))</f>
        <v>15</v>
      </c>
      <c r="F68" s="115">
        <f>SMALL(I68:S68,1)</f>
        <v>1</v>
      </c>
      <c r="G68" s="115">
        <f>SMALL(I68:S68,2)</f>
        <v>6</v>
      </c>
      <c r="H68" s="127">
        <f>SUM(I68:S68)</f>
        <v>15</v>
      </c>
      <c r="I68" s="67">
        <v>6</v>
      </c>
      <c r="J68" s="69">
        <v>8</v>
      </c>
      <c r="K68" s="71"/>
      <c r="L68" s="69"/>
      <c r="M68" s="38"/>
      <c r="N68" s="39">
        <v>1</v>
      </c>
      <c r="O68" s="39"/>
      <c r="P68" s="39"/>
      <c r="Q68" s="39"/>
      <c r="R68" s="39"/>
      <c r="S68" s="39"/>
    </row>
    <row r="69" spans="1:19" ht="13" customHeight="1">
      <c r="A69" s="32">
        <v>66</v>
      </c>
      <c r="B69" s="65">
        <f>COUNT(I69:S69)</f>
        <v>1</v>
      </c>
      <c r="C69" s="75" t="s">
        <v>157</v>
      </c>
      <c r="D69" s="74" t="s">
        <v>25</v>
      </c>
      <c r="E69" s="66">
        <f>IF(B69&lt;10,H69,IF(B69=10,H69-F69,H69-F69-G69))</f>
        <v>14</v>
      </c>
      <c r="F69" s="115">
        <f>SMALL(I69:S69,1)</f>
        <v>14</v>
      </c>
      <c r="G69" s="115" t="e">
        <f>SMALL(I69:S69,2)</f>
        <v>#NUM!</v>
      </c>
      <c r="H69" s="127">
        <f>SUM(I69:S69)</f>
        <v>14</v>
      </c>
      <c r="I69" s="81"/>
      <c r="J69" s="67"/>
      <c r="K69" s="69"/>
      <c r="L69" s="69">
        <v>14</v>
      </c>
      <c r="M69" s="38"/>
      <c r="N69" s="39"/>
      <c r="O69" s="39"/>
      <c r="P69" s="39"/>
      <c r="Q69" s="39"/>
      <c r="R69" s="43"/>
      <c r="S69" s="43"/>
    </row>
    <row r="70" spans="1:19" ht="13" customHeight="1">
      <c r="A70" s="31">
        <v>67</v>
      </c>
      <c r="B70" s="65">
        <f>COUNT(I70:S70)</f>
        <v>1</v>
      </c>
      <c r="C70" s="59" t="s">
        <v>87</v>
      </c>
      <c r="D70" s="59" t="s">
        <v>124</v>
      </c>
      <c r="E70" s="66">
        <f>IF(B70&lt;10,H70,IF(B70=10,H70-F70,H70-F70-G70))</f>
        <v>14</v>
      </c>
      <c r="F70" s="115">
        <f>SMALL(I70:S70,1)</f>
        <v>14</v>
      </c>
      <c r="G70" s="115" t="e">
        <f>SMALL(I70:S70,2)</f>
        <v>#NUM!</v>
      </c>
      <c r="H70" s="127">
        <f>SUM(I70:S70)</f>
        <v>14</v>
      </c>
      <c r="I70" s="80"/>
      <c r="J70" s="67">
        <v>14</v>
      </c>
      <c r="K70" s="69"/>
      <c r="L70" s="69"/>
      <c r="M70" s="39"/>
      <c r="N70" s="39"/>
      <c r="O70" s="43"/>
      <c r="P70" s="50"/>
      <c r="Q70" s="39"/>
      <c r="R70" s="39"/>
      <c r="S70" s="41"/>
    </row>
    <row r="71" spans="1:19" ht="13" customHeight="1">
      <c r="A71" s="31">
        <v>68</v>
      </c>
      <c r="B71" s="65">
        <f>COUNT(I71:S71)</f>
        <v>1</v>
      </c>
      <c r="C71" t="s">
        <v>440</v>
      </c>
      <c r="D71" t="s">
        <v>438</v>
      </c>
      <c r="E71" s="22">
        <f>IF(B71&lt;10,H71,IF(B71=10,H71-F71,H71-F71-G71))</f>
        <v>13</v>
      </c>
      <c r="F71" s="115">
        <f>SMALL(I71:S71,1)</f>
        <v>13</v>
      </c>
      <c r="G71" s="115" t="e">
        <f>SMALL(I71:S71,2)</f>
        <v>#NUM!</v>
      </c>
      <c r="H71" s="127">
        <f>SUM(I71:S71)</f>
        <v>13</v>
      </c>
      <c r="I71" s="39"/>
      <c r="J71" s="39"/>
      <c r="K71" s="39"/>
      <c r="L71" s="39"/>
      <c r="M71" s="38"/>
      <c r="N71" s="39"/>
      <c r="O71" s="43"/>
      <c r="P71" s="39"/>
      <c r="Q71" s="39">
        <v>13</v>
      </c>
      <c r="R71" s="39"/>
      <c r="S71" s="39"/>
    </row>
    <row r="72" spans="1:19" ht="13" customHeight="1">
      <c r="A72" s="32">
        <v>69</v>
      </c>
      <c r="B72" s="65">
        <f>COUNT(I72:S72)</f>
        <v>1</v>
      </c>
      <c r="C72" t="s">
        <v>393</v>
      </c>
      <c r="D72" s="78" t="s">
        <v>392</v>
      </c>
      <c r="E72" s="66">
        <f>IF(B72&lt;10,H72,IF(B72=10,H72-F72,H72-F72-G72))</f>
        <v>13</v>
      </c>
      <c r="F72" s="115">
        <f>SMALL(I72:S72,1)</f>
        <v>13</v>
      </c>
      <c r="G72" s="115" t="e">
        <f>SMALL(I72:S72,2)</f>
        <v>#NUM!</v>
      </c>
      <c r="H72" s="127">
        <f>SUM(I72:S72)</f>
        <v>13</v>
      </c>
      <c r="I72" s="69"/>
      <c r="J72" s="69"/>
      <c r="K72" s="69"/>
      <c r="L72" s="69"/>
      <c r="M72" s="38"/>
      <c r="N72" s="39"/>
      <c r="O72" s="43"/>
      <c r="P72" s="39">
        <v>13</v>
      </c>
      <c r="Q72" s="39"/>
      <c r="R72" s="55"/>
      <c r="S72" s="39"/>
    </row>
    <row r="73" spans="1:19" ht="13" customHeight="1">
      <c r="A73" s="31">
        <v>70</v>
      </c>
      <c r="B73" s="65">
        <f>COUNT(I73:S73)</f>
        <v>4</v>
      </c>
      <c r="C73" s="58" t="s">
        <v>82</v>
      </c>
      <c r="D73" s="58"/>
      <c r="E73" s="66">
        <f>IF(B73&lt;10,H73,IF(B73=10,H73-F73,H73-F73-G73))</f>
        <v>13</v>
      </c>
      <c r="F73" s="115">
        <f>SMALL(I73:S73,1)</f>
        <v>1</v>
      </c>
      <c r="G73" s="115">
        <f>SMALL(I73:S73,2)</f>
        <v>3</v>
      </c>
      <c r="H73" s="127">
        <f>SUM(I73:S73)</f>
        <v>13</v>
      </c>
      <c r="I73" s="67">
        <v>4</v>
      </c>
      <c r="J73" s="69"/>
      <c r="K73" s="69">
        <v>3</v>
      </c>
      <c r="L73" s="69"/>
      <c r="M73" s="38"/>
      <c r="N73" s="39">
        <v>1</v>
      </c>
      <c r="O73" s="43">
        <v>5</v>
      </c>
      <c r="P73" s="39"/>
      <c r="Q73" s="39"/>
      <c r="R73" s="39"/>
      <c r="S73" s="39"/>
    </row>
    <row r="74" spans="1:19" ht="13" customHeight="1">
      <c r="A74" s="31">
        <v>71</v>
      </c>
      <c r="B74" s="65">
        <f>COUNT(I74:S74)</f>
        <v>3</v>
      </c>
      <c r="C74" s="58" t="s">
        <v>83</v>
      </c>
      <c r="D74" s="58" t="s">
        <v>27</v>
      </c>
      <c r="E74" s="66">
        <f>IF(B74&lt;10,H74,IF(B74=10,H74-F74,H74-F74-G74))</f>
        <v>13</v>
      </c>
      <c r="F74" s="115">
        <f>SMALL(I74:S74,1)</f>
        <v>2</v>
      </c>
      <c r="G74" s="115">
        <f>SMALL(I74:S74,2)</f>
        <v>3</v>
      </c>
      <c r="H74" s="127">
        <f>SUM(I74:S74)</f>
        <v>13</v>
      </c>
      <c r="I74" s="67">
        <v>3</v>
      </c>
      <c r="J74" s="80"/>
      <c r="K74" s="69"/>
      <c r="L74" s="69"/>
      <c r="M74" s="38"/>
      <c r="N74" s="39"/>
      <c r="O74" s="39">
        <v>8</v>
      </c>
      <c r="P74" s="39">
        <v>2</v>
      </c>
      <c r="Q74" s="39"/>
      <c r="R74" s="53"/>
      <c r="S74" s="39"/>
    </row>
    <row r="75" spans="1:19" ht="13" customHeight="1">
      <c r="A75" s="32">
        <v>72</v>
      </c>
      <c r="B75" s="65">
        <f>COUNT(I75:S75)</f>
        <v>1</v>
      </c>
      <c r="C75" s="58" t="s">
        <v>75</v>
      </c>
      <c r="D75" s="58" t="s">
        <v>76</v>
      </c>
      <c r="E75" s="66">
        <f>IF(B75&lt;10,H75,IF(B75=10,H75-F75,H75-F75-G75))</f>
        <v>13</v>
      </c>
      <c r="F75" s="115">
        <f>SMALL(I75:S75,1)</f>
        <v>13</v>
      </c>
      <c r="G75" s="115" t="e">
        <f>SMALL(I75:S75,2)</f>
        <v>#NUM!</v>
      </c>
      <c r="H75" s="127">
        <f>SUM(I75:S75)</f>
        <v>13</v>
      </c>
      <c r="I75" s="67">
        <v>13</v>
      </c>
      <c r="J75" s="82"/>
      <c r="K75" s="69"/>
      <c r="L75" s="69"/>
      <c r="M75" s="38"/>
      <c r="N75" s="39"/>
      <c r="O75" s="39"/>
      <c r="P75" s="39"/>
      <c r="Q75" s="50"/>
      <c r="R75" s="39"/>
      <c r="S75" s="39"/>
    </row>
    <row r="76" spans="1:19" ht="13" customHeight="1">
      <c r="A76" s="31">
        <v>73</v>
      </c>
      <c r="B76" s="65">
        <f>COUNT(I76:S76)</f>
        <v>2</v>
      </c>
      <c r="C76" t="s">
        <v>272</v>
      </c>
      <c r="D76" s="49"/>
      <c r="E76" s="22">
        <f>IF(B76&lt;10,H76,IF(B76=10,H76-F76,H76-F76-G76))</f>
        <v>11</v>
      </c>
      <c r="F76" s="115">
        <f>SMALL(I76:S76,1)</f>
        <v>4</v>
      </c>
      <c r="G76" s="115">
        <f>SMALL(I76:S76,2)</f>
        <v>7</v>
      </c>
      <c r="H76" s="127">
        <f>SUM(I76:S76)</f>
        <v>11</v>
      </c>
      <c r="I76" s="39"/>
      <c r="J76" s="39"/>
      <c r="K76" s="39"/>
      <c r="L76" s="39"/>
      <c r="M76" s="38"/>
      <c r="N76" s="39">
        <v>7</v>
      </c>
      <c r="O76" s="39"/>
      <c r="P76" s="39">
        <v>4</v>
      </c>
      <c r="Q76" s="39"/>
      <c r="R76" s="43"/>
      <c r="S76" s="39"/>
    </row>
    <row r="77" spans="1:19" ht="13" customHeight="1">
      <c r="A77" s="31">
        <v>74</v>
      </c>
      <c r="B77" s="65">
        <f>COUNT(I77:S77)</f>
        <v>1</v>
      </c>
      <c r="C77" t="s">
        <v>516</v>
      </c>
      <c r="D77"/>
      <c r="E77" s="22">
        <f>IF(B77&lt;10,H77,IF(B77=10,H77-F77,H77-F77-G77))</f>
        <v>10</v>
      </c>
      <c r="F77" s="115">
        <f>SMALL(I77:S77,1)</f>
        <v>10</v>
      </c>
      <c r="G77" s="115" t="e">
        <f>SMALL(I77:S77,2)</f>
        <v>#NUM!</v>
      </c>
      <c r="H77" s="127">
        <f>SUM(I77:S77)</f>
        <v>10</v>
      </c>
      <c r="I77" s="69"/>
      <c r="J77" s="69"/>
      <c r="K77" s="69"/>
      <c r="L77" s="69"/>
      <c r="M77" s="38"/>
      <c r="N77" s="39"/>
      <c r="O77" s="43"/>
      <c r="P77" s="39"/>
      <c r="Q77" s="39"/>
      <c r="R77" s="43">
        <v>10</v>
      </c>
      <c r="S77" s="39"/>
    </row>
    <row r="78" spans="1:19" ht="13" customHeight="1">
      <c r="A78" s="32">
        <v>75</v>
      </c>
      <c r="B78" s="65">
        <f>COUNT(I78:S78)</f>
        <v>1</v>
      </c>
      <c r="C78" s="42" t="s">
        <v>172</v>
      </c>
      <c r="D78" s="42" t="s">
        <v>173</v>
      </c>
      <c r="E78" s="22">
        <f>IF(B78&lt;10,H78,IF(B78=10,H78-F78,H78-F78-G78))</f>
        <v>9</v>
      </c>
      <c r="F78" s="115">
        <f>SMALL(I78:S78,1)</f>
        <v>9</v>
      </c>
      <c r="G78" s="115" t="e">
        <f>SMALL(I78:S78,2)</f>
        <v>#NUM!</v>
      </c>
      <c r="H78" s="127">
        <f>SUM(I78:S78)</f>
        <v>9</v>
      </c>
      <c r="I78" s="39"/>
      <c r="J78" s="39"/>
      <c r="K78" s="39"/>
      <c r="L78" s="39"/>
      <c r="M78" s="38">
        <v>9</v>
      </c>
      <c r="N78" s="39"/>
      <c r="O78" s="39"/>
      <c r="P78" s="39"/>
      <c r="Q78" s="39"/>
      <c r="R78" s="39"/>
      <c r="S78" s="39"/>
    </row>
    <row r="79" spans="1:19" ht="13" customHeight="1">
      <c r="A79" s="31">
        <v>76</v>
      </c>
      <c r="B79" s="65">
        <f>COUNT(I79:S79)</f>
        <v>1</v>
      </c>
      <c r="C79" s="58" t="s">
        <v>79</v>
      </c>
      <c r="D79" s="58" t="s">
        <v>25</v>
      </c>
      <c r="E79" s="66">
        <f>IF(B79&lt;10,H79,IF(B79=10,H79-F79,H79-F79-G79))</f>
        <v>7</v>
      </c>
      <c r="F79" s="115">
        <f>SMALL(I79:S79,1)</f>
        <v>7</v>
      </c>
      <c r="G79" s="115" t="e">
        <f>SMALL(I79:S79,2)</f>
        <v>#NUM!</v>
      </c>
      <c r="H79" s="127">
        <f>SUM(I79:S79)</f>
        <v>7</v>
      </c>
      <c r="I79" s="67">
        <v>7</v>
      </c>
      <c r="J79" s="67"/>
      <c r="K79" s="69"/>
      <c r="L79" s="69"/>
      <c r="M79" s="38"/>
      <c r="N79" s="39"/>
      <c r="O79" s="39"/>
      <c r="P79" s="39"/>
      <c r="Q79" s="39"/>
      <c r="R79" s="43"/>
      <c r="S79" s="39"/>
    </row>
    <row r="80" spans="1:19" ht="13" customHeight="1">
      <c r="A80" s="31">
        <v>77</v>
      </c>
      <c r="B80" s="65">
        <f>COUNT(I80:S80)</f>
        <v>1</v>
      </c>
      <c r="C80" s="58" t="s">
        <v>161</v>
      </c>
      <c r="D80" s="78"/>
      <c r="E80" s="66">
        <f>IF(B80&lt;10,H80,IF(B80=10,H80-F80,H80-F80-G80))</f>
        <v>7</v>
      </c>
      <c r="F80" s="115">
        <f>SMALL(I80:S80,1)</f>
        <v>7</v>
      </c>
      <c r="G80" s="115" t="e">
        <f>SMALL(I80:S80,2)</f>
        <v>#NUM!</v>
      </c>
      <c r="H80" s="127">
        <f>SUM(I80:S80)</f>
        <v>7</v>
      </c>
      <c r="I80" s="69"/>
      <c r="J80" s="69"/>
      <c r="K80" s="69"/>
      <c r="L80" s="69">
        <v>7</v>
      </c>
      <c r="M80" s="38"/>
      <c r="N80" s="39"/>
      <c r="O80" s="39"/>
      <c r="P80" s="39"/>
      <c r="Q80" s="39"/>
      <c r="R80" s="39"/>
      <c r="S80" s="39"/>
    </row>
    <row r="81" spans="1:19" ht="13" customHeight="1">
      <c r="A81" s="32">
        <v>78</v>
      </c>
      <c r="B81" s="65">
        <f>COUNT(I81:S81)</f>
        <v>1</v>
      </c>
      <c r="C81" t="s">
        <v>325</v>
      </c>
      <c r="D81" s="49"/>
      <c r="E81" s="22">
        <f>IF(B81&lt;10,H81,IF(B81=10,H81-F81,H81-F81-G81))</f>
        <v>6</v>
      </c>
      <c r="F81" s="115">
        <f>SMALL(I81:S81,1)</f>
        <v>6</v>
      </c>
      <c r="G81" s="115" t="e">
        <f>SMALL(I81:S81,2)</f>
        <v>#NUM!</v>
      </c>
      <c r="H81" s="127">
        <f>SUM(I81:S81)</f>
        <v>6</v>
      </c>
      <c r="I81" s="39"/>
      <c r="J81" s="39"/>
      <c r="K81" s="39"/>
      <c r="L81" s="39"/>
      <c r="M81" s="38"/>
      <c r="N81" s="39"/>
      <c r="O81" s="43">
        <v>6</v>
      </c>
      <c r="P81" s="39"/>
      <c r="Q81" s="39"/>
      <c r="R81" s="39"/>
      <c r="S81" s="39"/>
    </row>
    <row r="82" spans="1:19" ht="13" customHeight="1">
      <c r="A82" s="31">
        <v>79</v>
      </c>
      <c r="B82" s="65">
        <f>COUNT(I82:S82)</f>
        <v>1</v>
      </c>
      <c r="C82" s="75" t="s">
        <v>152</v>
      </c>
      <c r="D82" s="79" t="s">
        <v>28</v>
      </c>
      <c r="E82" s="66">
        <f>IF(B82&lt;10,H82,IF(B82=10,H82-F82,H82-F82-G82))</f>
        <v>4</v>
      </c>
      <c r="F82" s="115">
        <f>SMALL(I82:S82,1)</f>
        <v>4</v>
      </c>
      <c r="G82" s="115" t="e">
        <f>SMALL(I82:S82,2)</f>
        <v>#NUM!</v>
      </c>
      <c r="H82" s="127">
        <f>SUM(I82:S82)</f>
        <v>4</v>
      </c>
      <c r="I82" s="81"/>
      <c r="J82" s="67"/>
      <c r="K82" s="69">
        <v>4</v>
      </c>
      <c r="L82" s="69"/>
      <c r="M82" s="38"/>
      <c r="N82" s="39"/>
      <c r="O82" s="39"/>
      <c r="P82" s="39"/>
      <c r="Q82" s="39"/>
      <c r="R82" s="43"/>
      <c r="S82" s="39"/>
    </row>
    <row r="83" spans="1:19" ht="13" customHeight="1">
      <c r="A83" s="31">
        <v>80</v>
      </c>
      <c r="B83" s="65">
        <f>COUNT(I83:S83)</f>
        <v>1</v>
      </c>
      <c r="C83" s="58" t="s">
        <v>34</v>
      </c>
      <c r="D83" s="58" t="s">
        <v>86</v>
      </c>
      <c r="E83" s="66">
        <f>IF(B83&lt;10,H83,IF(B83=10,H83-F83,H83-F83-G83))</f>
        <v>2</v>
      </c>
      <c r="F83" s="115">
        <f>SMALL(I83:S83,1)</f>
        <v>2</v>
      </c>
      <c r="G83" s="115" t="e">
        <f>SMALL(I83:S83,2)</f>
        <v>#NUM!</v>
      </c>
      <c r="H83" s="127">
        <f>SUM(I83:S83)</f>
        <v>2</v>
      </c>
      <c r="I83" s="67">
        <v>2</v>
      </c>
      <c r="J83" s="67"/>
      <c r="K83" s="71"/>
      <c r="L83" s="69"/>
      <c r="M83" s="38"/>
      <c r="N83" s="39"/>
      <c r="O83" s="39"/>
      <c r="P83" s="39"/>
      <c r="Q83" s="39"/>
      <c r="R83" s="39"/>
      <c r="S83" s="39"/>
    </row>
    <row r="84" spans="1:19" ht="13" customHeight="1">
      <c r="A84" s="32">
        <v>81</v>
      </c>
      <c r="B84" s="65">
        <f>COUNT(I84:S84)</f>
        <v>1</v>
      </c>
      <c r="C84" s="58" t="s">
        <v>153</v>
      </c>
      <c r="D84" s="78" t="s">
        <v>56</v>
      </c>
      <c r="E84" s="66">
        <f>IF(B84&lt;10,H84,IF(B84=10,H84-F84,H84-F84-G84))</f>
        <v>2</v>
      </c>
      <c r="F84" s="115">
        <f>SMALL(I84:S84,1)</f>
        <v>2</v>
      </c>
      <c r="G84" s="115" t="e">
        <f>SMALL(I84:S84,2)</f>
        <v>#NUM!</v>
      </c>
      <c r="H84" s="127">
        <f>SUM(I84:S84)</f>
        <v>2</v>
      </c>
      <c r="I84" s="69"/>
      <c r="J84" s="69"/>
      <c r="K84" s="69">
        <v>2</v>
      </c>
      <c r="L84" s="69"/>
      <c r="M84" s="38"/>
      <c r="N84" s="39"/>
      <c r="O84" s="43"/>
      <c r="P84" s="39"/>
      <c r="Q84" s="39"/>
      <c r="R84" s="39"/>
      <c r="S84" s="39"/>
    </row>
    <row r="85" spans="1:19" ht="13" customHeight="1">
      <c r="A85" s="31">
        <v>82</v>
      </c>
      <c r="B85" s="65">
        <f>COUNT(I85:S85)</f>
        <v>1</v>
      </c>
      <c r="C85" t="s">
        <v>273</v>
      </c>
      <c r="D85" s="49"/>
      <c r="E85" s="22">
        <f>IF(B85&lt;10,H85,IF(B85=10,H85-F85,H85-F85-G85))</f>
        <v>1</v>
      </c>
      <c r="F85" s="115">
        <f>SMALL(I85:S85,1)</f>
        <v>1</v>
      </c>
      <c r="G85" s="115" t="e">
        <f>SMALL(I85:S85,2)</f>
        <v>#NUM!</v>
      </c>
      <c r="H85" s="127">
        <f>SUM(I85:S85)</f>
        <v>1</v>
      </c>
      <c r="I85" s="39"/>
      <c r="J85" s="39"/>
      <c r="K85" s="39"/>
      <c r="L85" s="39"/>
      <c r="M85" s="38"/>
      <c r="N85" s="39">
        <v>1</v>
      </c>
      <c r="O85" s="39"/>
      <c r="P85" s="39"/>
      <c r="Q85" s="39"/>
      <c r="R85" s="39"/>
      <c r="S85" s="39"/>
    </row>
    <row r="86" spans="1:19" ht="13" customHeight="1">
      <c r="A86" s="31">
        <v>83</v>
      </c>
      <c r="B86" s="65">
        <f>COUNT(I86:S86)</f>
        <v>1</v>
      </c>
      <c r="C86" t="s">
        <v>274</v>
      </c>
      <c r="D86" s="49" t="s">
        <v>25</v>
      </c>
      <c r="E86" s="22">
        <f>IF(B86&lt;10,H86,IF(B86=10,H86-F86,H86-F86-G86))</f>
        <v>1</v>
      </c>
      <c r="F86" s="115">
        <f>SMALL(I86:S86,1)</f>
        <v>1</v>
      </c>
      <c r="G86" s="115" t="e">
        <f>SMALL(I86:S86,2)</f>
        <v>#NUM!</v>
      </c>
      <c r="H86" s="127">
        <f>SUM(I86:S86)</f>
        <v>1</v>
      </c>
      <c r="I86" s="39"/>
      <c r="J86" s="39"/>
      <c r="K86" s="39"/>
      <c r="L86" s="39"/>
      <c r="M86" s="38"/>
      <c r="N86" s="39">
        <v>1</v>
      </c>
      <c r="O86" s="43"/>
      <c r="P86" s="39"/>
      <c r="Q86" s="39"/>
      <c r="R86" s="39"/>
      <c r="S86" s="39"/>
    </row>
    <row r="87" spans="1:19" ht="13" customHeight="1">
      <c r="A87" s="32"/>
    </row>
    <row r="90" spans="1:19" ht="13" customHeight="1">
      <c r="A90" s="32"/>
    </row>
  </sheetData>
  <sortState xmlns:xlrd2="http://schemas.microsoft.com/office/spreadsheetml/2017/richdata2" ref="B4:R86">
    <sortCondition descending="1" ref="E4:E86"/>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4"/>
  <sheetViews>
    <sheetView zoomScale="80" zoomScaleNormal="80" workbookViewId="0">
      <selection activeCell="F4" sqref="F4:G4"/>
    </sheetView>
  </sheetViews>
  <sheetFormatPr defaultColWidth="8.81640625" defaultRowHeight="15.5"/>
  <cols>
    <col min="1" max="1" width="3.26953125" style="12" bestFit="1" customWidth="1"/>
    <col min="2" max="2" width="17.453125" style="20" bestFit="1" customWidth="1"/>
    <col min="3" max="3" width="21.453125" style="12" bestFit="1" customWidth="1"/>
    <col min="4" max="4" width="14.54296875" style="12" bestFit="1" customWidth="1"/>
    <col min="5" max="5" width="7.81640625" style="14" bestFit="1" customWidth="1"/>
    <col min="6" max="6" width="8.453125" style="113" bestFit="1" customWidth="1"/>
    <col min="7" max="7" width="10.54296875" style="113" bestFit="1" customWidth="1"/>
    <col min="8" max="8" width="6.7265625" style="119" bestFit="1" customWidth="1"/>
    <col min="9" max="17" width="5.54296875" style="12" bestFit="1" customWidth="1"/>
    <col min="18" max="19" width="5.54296875" style="30" bestFit="1" customWidth="1"/>
    <col min="20" max="20" width="5.08984375" style="12" bestFit="1" customWidth="1"/>
    <col min="21" max="16384" width="8.81640625" style="12"/>
  </cols>
  <sheetData>
    <row r="1" spans="1:21" ht="13" customHeight="1">
      <c r="A1" s="12" t="s">
        <v>2</v>
      </c>
      <c r="B1" s="13"/>
      <c r="H1" s="116"/>
      <c r="I1" s="16">
        <v>1</v>
      </c>
      <c r="J1" s="16">
        <v>2</v>
      </c>
      <c r="K1" s="16">
        <v>3</v>
      </c>
      <c r="L1" s="16">
        <v>4</v>
      </c>
      <c r="M1" s="16">
        <v>5</v>
      </c>
      <c r="N1" s="16">
        <v>6</v>
      </c>
      <c r="O1" s="16">
        <v>7</v>
      </c>
      <c r="P1" s="16">
        <v>8</v>
      </c>
      <c r="Q1" s="16">
        <v>9</v>
      </c>
      <c r="R1" s="16">
        <v>10</v>
      </c>
      <c r="S1" s="16">
        <v>11</v>
      </c>
    </row>
    <row r="2" spans="1:21" ht="13" customHeight="1">
      <c r="B2" s="13"/>
      <c r="H2" s="116">
        <f>SUM(I2:S2)</f>
        <v>133</v>
      </c>
      <c r="I2" s="16">
        <f t="shared" ref="I2:S2" si="0">COUNT(I4:I98)</f>
        <v>7</v>
      </c>
      <c r="J2" s="16">
        <f t="shared" si="0"/>
        <v>11</v>
      </c>
      <c r="K2" s="16">
        <f t="shared" si="0"/>
        <v>15</v>
      </c>
      <c r="L2" s="16">
        <f t="shared" si="0"/>
        <v>12</v>
      </c>
      <c r="M2" s="16">
        <f t="shared" si="0"/>
        <v>17</v>
      </c>
      <c r="N2" s="16">
        <f t="shared" si="0"/>
        <v>16</v>
      </c>
      <c r="O2" s="16">
        <f t="shared" si="0"/>
        <v>10</v>
      </c>
      <c r="P2" s="16">
        <f t="shared" si="0"/>
        <v>18</v>
      </c>
      <c r="Q2" s="16">
        <f t="shared" si="0"/>
        <v>13</v>
      </c>
      <c r="R2" s="16">
        <f t="shared" si="0"/>
        <v>14</v>
      </c>
      <c r="S2" s="16">
        <f t="shared" si="0"/>
        <v>0</v>
      </c>
    </row>
    <row r="3" spans="1:21" ht="55">
      <c r="B3" s="17" t="s">
        <v>0</v>
      </c>
      <c r="C3" s="15" t="s">
        <v>1</v>
      </c>
      <c r="D3" s="15"/>
      <c r="E3" s="18" t="s">
        <v>18</v>
      </c>
      <c r="F3" s="114" t="s">
        <v>13</v>
      </c>
      <c r="G3" s="114" t="s">
        <v>14</v>
      </c>
      <c r="H3" s="117" t="s">
        <v>12</v>
      </c>
      <c r="I3" s="19">
        <v>43750</v>
      </c>
      <c r="J3" s="19">
        <v>43757</v>
      </c>
      <c r="K3" s="19">
        <v>43764</v>
      </c>
      <c r="L3" s="19">
        <v>43771</v>
      </c>
      <c r="M3" s="19">
        <v>43778</v>
      </c>
      <c r="N3" s="19">
        <v>43785</v>
      </c>
      <c r="O3" s="19">
        <v>43792</v>
      </c>
      <c r="P3" s="19">
        <v>43799</v>
      </c>
      <c r="Q3" s="19">
        <v>43806</v>
      </c>
      <c r="R3" s="19">
        <v>43813</v>
      </c>
      <c r="S3" s="19">
        <v>43820</v>
      </c>
    </row>
    <row r="4" spans="1:21" ht="13" customHeight="1">
      <c r="A4" s="20">
        <v>1</v>
      </c>
      <c r="B4" s="21">
        <f>COUNT(I4:S4)</f>
        <v>10</v>
      </c>
      <c r="C4" s="31" t="s">
        <v>91</v>
      </c>
      <c r="D4" s="31" t="s">
        <v>92</v>
      </c>
      <c r="E4" s="22">
        <f>IF(B4&lt;10,H4,IF(B4=10,H4-F4,H4-F4-G4))</f>
        <v>260.10000000000002</v>
      </c>
      <c r="F4" s="115">
        <f t="shared" ref="F4:F10" si="1">SMALL(I4:S4,1)</f>
        <v>26</v>
      </c>
      <c r="G4" s="115">
        <f t="shared" ref="G4:G10" si="2">SMALL(I4:S4,2)</f>
        <v>28</v>
      </c>
      <c r="H4" s="118">
        <f>SUM(I4:S4)</f>
        <v>286.10000000000002</v>
      </c>
      <c r="I4" s="23">
        <v>28</v>
      </c>
      <c r="J4" s="23">
        <v>29</v>
      </c>
      <c r="K4" s="23">
        <v>30.1</v>
      </c>
      <c r="L4" s="23">
        <v>29</v>
      </c>
      <c r="M4" s="24">
        <v>29</v>
      </c>
      <c r="N4" s="24">
        <v>26</v>
      </c>
      <c r="O4" s="24">
        <v>29</v>
      </c>
      <c r="P4" s="24">
        <v>28</v>
      </c>
      <c r="Q4" s="24">
        <v>29</v>
      </c>
      <c r="R4" s="24">
        <v>29</v>
      </c>
      <c r="S4" s="24"/>
      <c r="T4"/>
      <c r="U4" s="57"/>
    </row>
    <row r="5" spans="1:21" ht="13" customHeight="1">
      <c r="A5" s="20">
        <v>2</v>
      </c>
      <c r="B5" s="21">
        <f>COUNT(I5:S5)</f>
        <v>10</v>
      </c>
      <c r="C5" s="31" t="s">
        <v>89</v>
      </c>
      <c r="D5" s="31" t="s">
        <v>25</v>
      </c>
      <c r="E5" s="22">
        <f>IF(B5&lt;10,H5,IF(B5=10,H5-F5,H5-F5-G5))</f>
        <v>245</v>
      </c>
      <c r="F5" s="115">
        <f t="shared" si="1"/>
        <v>24</v>
      </c>
      <c r="G5" s="115">
        <f t="shared" si="2"/>
        <v>26</v>
      </c>
      <c r="H5" s="118">
        <f>SUM(I5:S5)</f>
        <v>269</v>
      </c>
      <c r="I5" s="23">
        <v>27</v>
      </c>
      <c r="J5" s="23">
        <v>26</v>
      </c>
      <c r="K5" s="24">
        <v>27</v>
      </c>
      <c r="L5" s="23">
        <v>28</v>
      </c>
      <c r="M5" s="24">
        <v>26</v>
      </c>
      <c r="N5" s="23">
        <v>27</v>
      </c>
      <c r="O5" s="24">
        <v>28</v>
      </c>
      <c r="P5" s="24">
        <v>24</v>
      </c>
      <c r="Q5" s="24">
        <v>28</v>
      </c>
      <c r="R5" s="25">
        <v>28</v>
      </c>
      <c r="S5" s="24"/>
      <c r="T5"/>
      <c r="U5"/>
    </row>
    <row r="6" spans="1:21" ht="13" customHeight="1">
      <c r="A6" s="20">
        <v>3</v>
      </c>
      <c r="B6" s="21">
        <f>COUNT(I6:S6)</f>
        <v>8</v>
      </c>
      <c r="C6" s="31" t="s">
        <v>90</v>
      </c>
      <c r="D6" s="31" t="s">
        <v>25</v>
      </c>
      <c r="E6" s="22">
        <f>IF(B6&lt;10,H6,IF(B6=10,H6-F6,H6-F6-G6))</f>
        <v>233.39999999999998</v>
      </c>
      <c r="F6" s="115">
        <f t="shared" si="1"/>
        <v>28</v>
      </c>
      <c r="G6" s="115">
        <f t="shared" si="2"/>
        <v>28</v>
      </c>
      <c r="H6" s="118">
        <f>SUM(I6:S6)</f>
        <v>233.39999999999998</v>
      </c>
      <c r="I6" s="23">
        <v>29</v>
      </c>
      <c r="J6" s="23">
        <v>30.1</v>
      </c>
      <c r="K6" s="23">
        <v>28</v>
      </c>
      <c r="L6" s="23">
        <v>30.1</v>
      </c>
      <c r="M6" s="24">
        <v>28</v>
      </c>
      <c r="N6" s="24">
        <v>28</v>
      </c>
      <c r="O6" s="24">
        <v>30.1</v>
      </c>
      <c r="P6" s="24">
        <v>30.1</v>
      </c>
      <c r="Q6" s="24"/>
      <c r="R6" s="24"/>
      <c r="S6" s="24"/>
      <c r="T6"/>
      <c r="U6"/>
    </row>
    <row r="7" spans="1:21" ht="13" customHeight="1">
      <c r="A7" s="20">
        <v>4</v>
      </c>
      <c r="B7" s="21">
        <f>COUNT(I7:S7)</f>
        <v>9</v>
      </c>
      <c r="C7" s="27" t="s">
        <v>109</v>
      </c>
      <c r="D7" s="27" t="s">
        <v>25</v>
      </c>
      <c r="E7" s="22">
        <f>IF(B7&lt;10,H7,IF(B7=10,H7-F7,H7-F7-G7))</f>
        <v>230</v>
      </c>
      <c r="F7" s="115">
        <f t="shared" si="1"/>
        <v>22</v>
      </c>
      <c r="G7" s="115">
        <f t="shared" si="2"/>
        <v>24</v>
      </c>
      <c r="H7" s="118">
        <f>SUM(I7:S7)</f>
        <v>230</v>
      </c>
      <c r="I7" s="23"/>
      <c r="J7" s="23">
        <v>25</v>
      </c>
      <c r="K7" s="24">
        <v>25</v>
      </c>
      <c r="L7" s="23">
        <v>27</v>
      </c>
      <c r="M7" s="24">
        <v>24</v>
      </c>
      <c r="N7" s="24">
        <v>22</v>
      </c>
      <c r="O7" s="24">
        <v>27</v>
      </c>
      <c r="P7" s="24">
        <v>26</v>
      </c>
      <c r="Q7" s="24">
        <v>27</v>
      </c>
      <c r="R7" s="23">
        <v>27</v>
      </c>
      <c r="S7" s="24"/>
      <c r="T7"/>
      <c r="U7"/>
    </row>
    <row r="8" spans="1:21" ht="13" customHeight="1">
      <c r="A8" s="20">
        <v>5</v>
      </c>
      <c r="B8" s="21">
        <f>COUNT(I8:S8)</f>
        <v>10</v>
      </c>
      <c r="C8" s="31" t="s">
        <v>263</v>
      </c>
      <c r="D8" s="31" t="s">
        <v>96</v>
      </c>
      <c r="E8" s="22">
        <f>IF(B8&lt;10,H8,IF(B8=10,H8-F8,H8-F8-G8))</f>
        <v>182</v>
      </c>
      <c r="F8" s="115">
        <f t="shared" si="1"/>
        <v>15</v>
      </c>
      <c r="G8" s="115">
        <f t="shared" si="2"/>
        <v>16</v>
      </c>
      <c r="H8" s="118">
        <f>SUM(I8:S8)</f>
        <v>197</v>
      </c>
      <c r="I8" s="23">
        <v>24</v>
      </c>
      <c r="J8" s="23">
        <v>22</v>
      </c>
      <c r="K8" s="23">
        <v>19</v>
      </c>
      <c r="L8" s="23">
        <v>22</v>
      </c>
      <c r="M8" s="24">
        <v>16</v>
      </c>
      <c r="N8" s="24">
        <v>15</v>
      </c>
      <c r="O8" s="24">
        <v>21</v>
      </c>
      <c r="P8" s="24">
        <v>17</v>
      </c>
      <c r="Q8" s="24">
        <v>21</v>
      </c>
      <c r="R8" s="24">
        <v>20</v>
      </c>
      <c r="S8" s="24"/>
      <c r="T8"/>
      <c r="U8"/>
    </row>
    <row r="9" spans="1:21" ht="13" customHeight="1">
      <c r="A9" s="20">
        <v>6</v>
      </c>
      <c r="B9" s="21">
        <f>COUNT(I9:S9)</f>
        <v>7</v>
      </c>
      <c r="C9" s="111" t="s">
        <v>107</v>
      </c>
      <c r="D9" s="111" t="s">
        <v>25</v>
      </c>
      <c r="E9" s="22">
        <f>IF(B9&lt;10,H9,IF(B9=10,H9-F9,H9-F9-G9))</f>
        <v>180</v>
      </c>
      <c r="F9" s="115">
        <f t="shared" si="1"/>
        <v>21</v>
      </c>
      <c r="G9" s="115">
        <f t="shared" si="2"/>
        <v>24</v>
      </c>
      <c r="H9" s="118">
        <f>SUM(I9:S9)</f>
        <v>180</v>
      </c>
      <c r="I9" s="24"/>
      <c r="J9" s="24">
        <v>28</v>
      </c>
      <c r="K9" s="23">
        <v>29</v>
      </c>
      <c r="L9" s="23">
        <v>26</v>
      </c>
      <c r="M9" s="24">
        <v>27</v>
      </c>
      <c r="N9" s="24">
        <v>24</v>
      </c>
      <c r="O9" s="23"/>
      <c r="P9" s="24">
        <v>21</v>
      </c>
      <c r="Q9" s="24"/>
      <c r="R9" s="24">
        <v>25</v>
      </c>
      <c r="S9" s="24"/>
      <c r="T9"/>
      <c r="U9"/>
    </row>
    <row r="10" spans="1:21" ht="13" customHeight="1">
      <c r="A10" s="20">
        <v>7</v>
      </c>
      <c r="B10" s="21">
        <f>COUNT(I10:S10)</f>
        <v>8</v>
      </c>
      <c r="C10" s="31" t="s">
        <v>93</v>
      </c>
      <c r="D10" s="31" t="s">
        <v>25</v>
      </c>
      <c r="E10" s="22">
        <f>IF(B10&lt;10,H10,IF(B10=10,H10-F10,H10-F10-G10))</f>
        <v>178</v>
      </c>
      <c r="F10" s="115">
        <f t="shared" si="1"/>
        <v>19</v>
      </c>
      <c r="G10" s="115">
        <f t="shared" si="2"/>
        <v>21</v>
      </c>
      <c r="H10" s="118">
        <f>SUM(I10:S10)</f>
        <v>178</v>
      </c>
      <c r="I10" s="23">
        <v>26</v>
      </c>
      <c r="J10" s="23"/>
      <c r="K10" s="23">
        <v>21</v>
      </c>
      <c r="L10" s="23">
        <v>23</v>
      </c>
      <c r="M10" s="24">
        <v>23</v>
      </c>
      <c r="N10" s="24">
        <v>19</v>
      </c>
      <c r="O10" s="24">
        <v>22</v>
      </c>
      <c r="P10" s="24">
        <v>22</v>
      </c>
      <c r="Q10" s="24"/>
      <c r="R10" s="24">
        <v>22</v>
      </c>
      <c r="S10" s="24"/>
      <c r="T10"/>
      <c r="U10"/>
    </row>
    <row r="11" spans="1:21" ht="13" customHeight="1">
      <c r="A11" s="20">
        <v>8</v>
      </c>
      <c r="B11" s="21">
        <f>COUNT(I11:S11)</f>
        <v>7</v>
      </c>
      <c r="C11" s="12" t="s">
        <v>133</v>
      </c>
      <c r="D11" s="27" t="s">
        <v>25</v>
      </c>
      <c r="E11" s="22">
        <f>IF(B11&lt;10,H11,IF(B11=10,H11-F11,H11-F11-G11))</f>
        <v>160</v>
      </c>
      <c r="F11" s="115">
        <f t="shared" ref="F11:F34" si="3">SMALL(I11:S11,1)</f>
        <v>20</v>
      </c>
      <c r="G11" s="115">
        <f t="shared" ref="G11:G34" si="4">SMALL(I11:S11,2)</f>
        <v>21</v>
      </c>
      <c r="H11" s="118">
        <f>SUM(I11:S11)</f>
        <v>160</v>
      </c>
      <c r="I11" s="23"/>
      <c r="J11" s="23"/>
      <c r="K11" s="23">
        <v>22</v>
      </c>
      <c r="L11" s="23"/>
      <c r="M11" s="24">
        <v>21</v>
      </c>
      <c r="N11" s="24">
        <v>20</v>
      </c>
      <c r="O11" s="24">
        <v>25</v>
      </c>
      <c r="P11" s="24">
        <v>23</v>
      </c>
      <c r="Q11" s="24">
        <v>26</v>
      </c>
      <c r="R11" s="24">
        <v>23</v>
      </c>
      <c r="S11" s="24"/>
      <c r="T11"/>
      <c r="U11"/>
    </row>
    <row r="12" spans="1:21" ht="13" customHeight="1">
      <c r="A12" s="20">
        <v>9</v>
      </c>
      <c r="B12" s="21">
        <f>COUNT(I12:S12)</f>
        <v>7</v>
      </c>
      <c r="C12" s="27" t="s">
        <v>111</v>
      </c>
      <c r="D12" s="27" t="s">
        <v>25</v>
      </c>
      <c r="E12" s="22">
        <f>IF(B12&lt;10,H12,IF(B12=10,H12-F12,H12-F12-G12))</f>
        <v>158</v>
      </c>
      <c r="F12" s="115">
        <f t="shared" si="3"/>
        <v>18</v>
      </c>
      <c r="G12" s="115">
        <f t="shared" si="4"/>
        <v>21</v>
      </c>
      <c r="H12" s="118">
        <f>SUM(I12:S12)</f>
        <v>158</v>
      </c>
      <c r="I12" s="23"/>
      <c r="J12" s="23">
        <v>23</v>
      </c>
      <c r="K12" s="24">
        <v>23</v>
      </c>
      <c r="L12" s="23">
        <v>24</v>
      </c>
      <c r="M12" s="23"/>
      <c r="N12" s="24">
        <v>21</v>
      </c>
      <c r="O12" s="28"/>
      <c r="P12" s="24">
        <v>18</v>
      </c>
      <c r="Q12" s="24">
        <v>25</v>
      </c>
      <c r="R12" s="24">
        <v>24</v>
      </c>
      <c r="S12" s="24"/>
      <c r="T12"/>
      <c r="U12"/>
    </row>
    <row r="13" spans="1:21" ht="13" customHeight="1">
      <c r="A13" s="20">
        <v>10</v>
      </c>
      <c r="B13" s="21">
        <f>COUNT(I13:S13)</f>
        <v>7</v>
      </c>
      <c r="C13" s="31" t="s">
        <v>94</v>
      </c>
      <c r="D13" s="31" t="s">
        <v>25</v>
      </c>
      <c r="E13" s="22">
        <f>IF(B13&lt;10,H13,IF(B13=10,H13-F13,H13-F13-G13))</f>
        <v>150</v>
      </c>
      <c r="F13" s="115">
        <f t="shared" si="3"/>
        <v>19</v>
      </c>
      <c r="G13" s="115">
        <f t="shared" si="4"/>
        <v>20</v>
      </c>
      <c r="H13" s="118">
        <f>SUM(I13:S13)</f>
        <v>150</v>
      </c>
      <c r="I13" s="23">
        <v>25</v>
      </c>
      <c r="J13" s="23"/>
      <c r="K13" s="23">
        <v>20</v>
      </c>
      <c r="L13" s="23"/>
      <c r="M13" s="24">
        <v>19</v>
      </c>
      <c r="N13" s="24">
        <v>23</v>
      </c>
      <c r="O13" s="24"/>
      <c r="P13" s="24">
        <v>20</v>
      </c>
      <c r="Q13" s="24">
        <v>22</v>
      </c>
      <c r="R13" s="24">
        <v>21</v>
      </c>
      <c r="S13" s="24"/>
      <c r="T13"/>
      <c r="U13"/>
    </row>
    <row r="14" spans="1:21" ht="13" customHeight="1">
      <c r="A14" s="20">
        <v>11</v>
      </c>
      <c r="B14" s="21">
        <f>COUNT(I14:S14)</f>
        <v>8</v>
      </c>
      <c r="C14" s="12" t="s">
        <v>113</v>
      </c>
      <c r="D14" s="12" t="s">
        <v>37</v>
      </c>
      <c r="E14" s="22">
        <f>IF(B14&lt;10,H14,IF(B14=10,H14-F14,H14-F14-G14))</f>
        <v>148</v>
      </c>
      <c r="F14" s="115">
        <f t="shared" si="3"/>
        <v>14</v>
      </c>
      <c r="G14" s="115">
        <f t="shared" si="4"/>
        <v>17</v>
      </c>
      <c r="H14" s="118">
        <f>SUM(I14:S14)</f>
        <v>148</v>
      </c>
      <c r="I14" s="23"/>
      <c r="J14" s="23">
        <v>20</v>
      </c>
      <c r="K14" s="24">
        <v>17</v>
      </c>
      <c r="L14" s="23">
        <v>21</v>
      </c>
      <c r="M14" s="24">
        <v>20</v>
      </c>
      <c r="N14" s="23">
        <v>18</v>
      </c>
      <c r="O14" s="24"/>
      <c r="P14" s="24">
        <v>14</v>
      </c>
      <c r="Q14" s="24">
        <v>19</v>
      </c>
      <c r="R14" s="24">
        <v>19</v>
      </c>
      <c r="S14" s="24"/>
      <c r="T14"/>
      <c r="U14"/>
    </row>
    <row r="15" spans="1:21" ht="13" customHeight="1">
      <c r="A15" s="20">
        <v>12</v>
      </c>
      <c r="B15" s="21">
        <f>COUNT(I15:S15)</f>
        <v>4</v>
      </c>
      <c r="C15" s="112" t="s">
        <v>264</v>
      </c>
      <c r="D15" s="26" t="s">
        <v>25</v>
      </c>
      <c r="E15" s="22">
        <f>IF(B15&lt;10,H15,IF(B15=10,H15-F15,H15-F15-G15))</f>
        <v>119.30000000000001</v>
      </c>
      <c r="F15" s="115">
        <f t="shared" si="3"/>
        <v>29</v>
      </c>
      <c r="G15" s="115">
        <f t="shared" si="4"/>
        <v>30.1</v>
      </c>
      <c r="H15" s="118">
        <f>SUM(I15:S15)</f>
        <v>119.30000000000001</v>
      </c>
      <c r="I15" s="24"/>
      <c r="J15" s="24"/>
      <c r="K15" s="24"/>
      <c r="L15" s="24"/>
      <c r="M15" s="24"/>
      <c r="N15" s="24">
        <v>30.1</v>
      </c>
      <c r="O15" s="24"/>
      <c r="P15" s="24">
        <v>29</v>
      </c>
      <c r="Q15" s="23">
        <v>30.1</v>
      </c>
      <c r="R15" s="24">
        <v>30.1</v>
      </c>
      <c r="S15" s="24"/>
      <c r="T15"/>
      <c r="U15"/>
    </row>
    <row r="16" spans="1:21" ht="13" customHeight="1">
      <c r="A16" s="20">
        <v>13</v>
      </c>
      <c r="B16" s="21">
        <f>COUNT(I16:S16)</f>
        <v>6</v>
      </c>
      <c r="C16" s="12" t="s">
        <v>112</v>
      </c>
      <c r="D16" s="15" t="s">
        <v>25</v>
      </c>
      <c r="E16" s="22">
        <f>IF(B16&lt;10,H16,IF(B16=10,H16-F16,H16-F16-G16))</f>
        <v>102</v>
      </c>
      <c r="F16" s="115">
        <f t="shared" si="3"/>
        <v>13</v>
      </c>
      <c r="G16" s="115">
        <f t="shared" si="4"/>
        <v>15</v>
      </c>
      <c r="H16" s="118">
        <f>SUM(I16:S16)</f>
        <v>102</v>
      </c>
      <c r="I16" s="24"/>
      <c r="J16" s="23">
        <v>21</v>
      </c>
      <c r="K16" s="23">
        <v>18</v>
      </c>
      <c r="L16" s="24">
        <v>19</v>
      </c>
      <c r="M16" s="24">
        <v>15</v>
      </c>
      <c r="N16" s="24">
        <v>16</v>
      </c>
      <c r="O16" s="24"/>
      <c r="P16" s="24">
        <v>13</v>
      </c>
      <c r="Q16" s="24"/>
      <c r="R16" s="23"/>
      <c r="S16" s="24"/>
      <c r="T16"/>
      <c r="U16"/>
    </row>
    <row r="17" spans="1:21" ht="13" customHeight="1">
      <c r="A17" s="20">
        <v>14</v>
      </c>
      <c r="B17" s="21">
        <f>COUNT(I17:S17)</f>
        <v>4</v>
      </c>
      <c r="C17" s="112" t="s">
        <v>262</v>
      </c>
      <c r="D17" s="26" t="s">
        <v>25</v>
      </c>
      <c r="E17" s="22">
        <f>IF(B17&lt;10,H17,IF(B17=10,H17-F17,H17-F17-G17))</f>
        <v>99</v>
      </c>
      <c r="F17" s="115">
        <f t="shared" si="3"/>
        <v>23</v>
      </c>
      <c r="G17" s="115">
        <f t="shared" si="4"/>
        <v>25</v>
      </c>
      <c r="H17" s="118">
        <f>SUM(I17:S17)</f>
        <v>99</v>
      </c>
      <c r="I17" s="24"/>
      <c r="J17" s="24"/>
      <c r="K17" s="24"/>
      <c r="L17" s="24"/>
      <c r="M17" s="24"/>
      <c r="N17" s="24">
        <v>25</v>
      </c>
      <c r="O17" s="24">
        <v>26</v>
      </c>
      <c r="P17" s="24">
        <v>25</v>
      </c>
      <c r="Q17" s="24">
        <v>23</v>
      </c>
      <c r="R17" s="24"/>
      <c r="S17" s="24"/>
      <c r="T17"/>
      <c r="U17"/>
    </row>
    <row r="18" spans="1:21" ht="13" customHeight="1">
      <c r="A18" s="20">
        <v>15</v>
      </c>
      <c r="B18" s="21">
        <f>COUNT(I18:S18)</f>
        <v>4</v>
      </c>
      <c r="C18" s="12" t="s">
        <v>163</v>
      </c>
      <c r="D18" s="12" t="s">
        <v>25</v>
      </c>
      <c r="E18" s="22">
        <f>IF(B18&lt;10,H18,IF(B18=10,H18-F18,H18-F18-G18))</f>
        <v>90</v>
      </c>
      <c r="F18" s="115">
        <f t="shared" si="3"/>
        <v>18</v>
      </c>
      <c r="G18" s="115">
        <f t="shared" si="4"/>
        <v>23</v>
      </c>
      <c r="H18" s="118">
        <f>SUM(I18:S18)</f>
        <v>90</v>
      </c>
      <c r="I18" s="23"/>
      <c r="J18" s="23"/>
      <c r="K18" s="23"/>
      <c r="L18" s="23">
        <v>25</v>
      </c>
      <c r="M18" s="24">
        <v>18</v>
      </c>
      <c r="N18" s="24"/>
      <c r="O18" s="24">
        <v>23</v>
      </c>
      <c r="P18" s="24"/>
      <c r="Q18" s="24">
        <v>24</v>
      </c>
      <c r="R18" s="25"/>
      <c r="S18" s="24"/>
      <c r="T18"/>
      <c r="U18"/>
    </row>
    <row r="19" spans="1:21" ht="13" customHeight="1">
      <c r="A19" s="20">
        <v>16</v>
      </c>
      <c r="B19" s="21">
        <f>COUNT(I19:S19)</f>
        <v>5</v>
      </c>
      <c r="C19" s="26" t="s">
        <v>177</v>
      </c>
      <c r="D19" s="26"/>
      <c r="E19" s="22">
        <f>IF(B19&lt;10,H19,IF(B19=10,H19-F19,H19-F19-G19))</f>
        <v>83</v>
      </c>
      <c r="F19" s="115">
        <f t="shared" si="3"/>
        <v>14</v>
      </c>
      <c r="G19" s="115">
        <f t="shared" si="4"/>
        <v>15</v>
      </c>
      <c r="H19" s="118">
        <f>SUM(I19:S19)</f>
        <v>83</v>
      </c>
      <c r="I19" s="24"/>
      <c r="J19" s="24"/>
      <c r="K19" s="24"/>
      <c r="L19" s="24"/>
      <c r="M19" s="24">
        <v>14</v>
      </c>
      <c r="N19" s="24">
        <v>17</v>
      </c>
      <c r="O19" s="24"/>
      <c r="P19" s="24">
        <v>15</v>
      </c>
      <c r="Q19" s="24">
        <v>20</v>
      </c>
      <c r="R19" s="23">
        <v>17</v>
      </c>
      <c r="S19" s="24"/>
      <c r="T19"/>
      <c r="U19"/>
    </row>
    <row r="20" spans="1:21" ht="13" customHeight="1">
      <c r="A20" s="20">
        <v>17</v>
      </c>
      <c r="B20" s="21">
        <f>COUNT(I20:S20)</f>
        <v>2</v>
      </c>
      <c r="C20" s="26" t="s">
        <v>34</v>
      </c>
      <c r="D20" s="26" t="s">
        <v>175</v>
      </c>
      <c r="E20" s="22">
        <f>IF(B20&lt;10,H20,IF(B20=10,H20-F20,H20-F20-G20))</f>
        <v>59.1</v>
      </c>
      <c r="F20" s="115">
        <f t="shared" si="3"/>
        <v>29</v>
      </c>
      <c r="G20" s="115">
        <f t="shared" si="4"/>
        <v>30.1</v>
      </c>
      <c r="H20" s="118">
        <f>SUM(I20:S20)</f>
        <v>59.1</v>
      </c>
      <c r="I20" s="24"/>
      <c r="J20" s="24"/>
      <c r="K20" s="24"/>
      <c r="L20" s="24"/>
      <c r="M20" s="24">
        <v>30.1</v>
      </c>
      <c r="N20" s="24">
        <v>29</v>
      </c>
      <c r="O20" s="24"/>
      <c r="P20" s="23"/>
      <c r="Q20" s="24"/>
      <c r="R20" s="23"/>
      <c r="S20" s="24"/>
      <c r="T20"/>
      <c r="U20"/>
    </row>
    <row r="21" spans="1:21" ht="13" customHeight="1">
      <c r="A21" s="20">
        <v>18</v>
      </c>
      <c r="B21" s="21">
        <f>COUNT(I21:S21)</f>
        <v>2</v>
      </c>
      <c r="C21" s="31" t="s">
        <v>108</v>
      </c>
      <c r="D21" s="31" t="s">
        <v>25</v>
      </c>
      <c r="E21" s="22">
        <f>IF(B21&lt;10,H21,IF(B21=10,H21-F21,H21-F21-G21))</f>
        <v>52</v>
      </c>
      <c r="F21" s="115">
        <f t="shared" si="3"/>
        <v>25</v>
      </c>
      <c r="G21" s="115">
        <f t="shared" si="4"/>
        <v>27</v>
      </c>
      <c r="H21" s="118">
        <f>SUM(I21:S21)</f>
        <v>52</v>
      </c>
      <c r="I21" s="24"/>
      <c r="J21" s="24">
        <v>27</v>
      </c>
      <c r="K21" s="23"/>
      <c r="L21" s="23"/>
      <c r="M21" s="23">
        <v>25</v>
      </c>
      <c r="N21" s="24"/>
      <c r="O21" s="24"/>
      <c r="P21" s="24"/>
      <c r="Q21" s="24"/>
      <c r="R21" s="24"/>
      <c r="S21" s="24"/>
    </row>
    <row r="22" spans="1:21" ht="13" customHeight="1">
      <c r="A22" s="20">
        <v>19</v>
      </c>
      <c r="B22" s="21">
        <f>COUNT(I22:S22)</f>
        <v>2</v>
      </c>
      <c r="C22" s="12" t="s">
        <v>132</v>
      </c>
      <c r="D22" s="26" t="s">
        <v>25</v>
      </c>
      <c r="E22" s="22">
        <f>IF(B22&lt;10,H22,IF(B22=10,H22-F22,H22-F22-G22))</f>
        <v>48</v>
      </c>
      <c r="F22" s="115">
        <f t="shared" si="3"/>
        <v>24</v>
      </c>
      <c r="G22" s="115">
        <f t="shared" si="4"/>
        <v>24</v>
      </c>
      <c r="H22" s="118">
        <f>SUM(I22:S22)</f>
        <v>48</v>
      </c>
      <c r="I22" s="24"/>
      <c r="J22" s="24"/>
      <c r="K22" s="24">
        <v>24</v>
      </c>
      <c r="L22" s="23"/>
      <c r="M22" s="24"/>
      <c r="N22" s="24"/>
      <c r="O22" s="24">
        <v>24</v>
      </c>
      <c r="P22" s="24"/>
      <c r="Q22" s="24"/>
      <c r="R22" s="24"/>
      <c r="S22" s="24"/>
    </row>
    <row r="23" spans="1:21" ht="13" customHeight="1">
      <c r="A23" s="20">
        <v>20</v>
      </c>
      <c r="B23" s="21">
        <f>COUNT(I23:S23)</f>
        <v>2</v>
      </c>
      <c r="C23" s="27" t="s">
        <v>153</v>
      </c>
      <c r="D23" s="27" t="s">
        <v>56</v>
      </c>
      <c r="E23" s="22">
        <f>IF(B23&lt;10,H23,IF(B23=10,H23-F23,H23-F23-G23))</f>
        <v>37</v>
      </c>
      <c r="F23" s="115">
        <f t="shared" si="3"/>
        <v>17</v>
      </c>
      <c r="G23" s="115">
        <f t="shared" si="4"/>
        <v>20</v>
      </c>
      <c r="H23" s="118">
        <f>SUM(I23:S23)</f>
        <v>37</v>
      </c>
      <c r="I23" s="23"/>
      <c r="J23" s="23"/>
      <c r="K23" s="24"/>
      <c r="L23" s="24">
        <v>20</v>
      </c>
      <c r="M23" s="24">
        <v>17</v>
      </c>
      <c r="N23" s="24"/>
      <c r="O23" s="24"/>
      <c r="P23" s="24"/>
      <c r="Q23" s="24"/>
      <c r="R23" s="24"/>
      <c r="S23" s="24"/>
    </row>
    <row r="24" spans="1:21" ht="13" customHeight="1">
      <c r="A24" s="20">
        <v>21</v>
      </c>
      <c r="B24" s="21">
        <f>COUNT(I24:S24)</f>
        <v>1</v>
      </c>
      <c r="C24" s="31" t="s">
        <v>87</v>
      </c>
      <c r="D24" s="31" t="s">
        <v>88</v>
      </c>
      <c r="E24" s="22">
        <f>IF(B24&lt;10,H24,IF(B24=10,H24-F24,H24-F24-G24))</f>
        <v>30.1</v>
      </c>
      <c r="F24" s="115">
        <f t="shared" si="3"/>
        <v>30.1</v>
      </c>
      <c r="G24" s="115" t="e">
        <f t="shared" si="4"/>
        <v>#NUM!</v>
      </c>
      <c r="H24" s="118">
        <f>SUM(I24:S24)</f>
        <v>30.1</v>
      </c>
      <c r="I24" s="23">
        <v>30.1</v>
      </c>
      <c r="J24" s="23"/>
      <c r="K24" s="23"/>
      <c r="L24" s="24"/>
      <c r="M24" s="24"/>
      <c r="N24" s="24"/>
      <c r="O24" s="24"/>
      <c r="P24" s="24"/>
      <c r="Q24" s="24"/>
      <c r="R24" s="24"/>
      <c r="S24" s="24"/>
    </row>
    <row r="25" spans="1:21" ht="13" customHeight="1">
      <c r="A25" s="20">
        <v>22</v>
      </c>
      <c r="B25" s="21">
        <f>COUNT(I25:S25)</f>
        <v>1</v>
      </c>
      <c r="C25" s="31" t="s">
        <v>384</v>
      </c>
      <c r="D25" s="26" t="s">
        <v>56</v>
      </c>
      <c r="E25" s="22">
        <f>IF(B25&lt;10,H25,IF(B25=10,H25-F25,H25-F25-G25))</f>
        <v>27</v>
      </c>
      <c r="F25" s="115">
        <f t="shared" si="3"/>
        <v>27</v>
      </c>
      <c r="G25" s="115" t="e">
        <f t="shared" si="4"/>
        <v>#NUM!</v>
      </c>
      <c r="H25" s="118">
        <f>SUM(I25:S25)</f>
        <v>27</v>
      </c>
      <c r="I25" s="24"/>
      <c r="J25" s="24"/>
      <c r="K25" s="24"/>
      <c r="L25" s="24"/>
      <c r="M25" s="24"/>
      <c r="N25" s="24"/>
      <c r="O25" s="24"/>
      <c r="P25" s="29">
        <v>27</v>
      </c>
      <c r="Q25" s="24"/>
      <c r="R25" s="24"/>
      <c r="S25" s="24"/>
    </row>
    <row r="26" spans="1:21" ht="13" customHeight="1">
      <c r="A26" s="20">
        <v>23</v>
      </c>
      <c r="B26" s="21">
        <f>COUNT(I26:S26)</f>
        <v>1</v>
      </c>
      <c r="C26" s="26" t="s">
        <v>131</v>
      </c>
      <c r="D26" s="26" t="s">
        <v>25</v>
      </c>
      <c r="E26" s="22">
        <f>IF(B26&lt;10,H26,IF(B26=10,H26-F26,H26-F26-G26))</f>
        <v>26</v>
      </c>
      <c r="F26" s="115">
        <f t="shared" si="3"/>
        <v>26</v>
      </c>
      <c r="G26" s="115" t="e">
        <f t="shared" si="4"/>
        <v>#NUM!</v>
      </c>
      <c r="H26" s="118">
        <f>SUM(I26:S26)</f>
        <v>26</v>
      </c>
      <c r="I26" s="24"/>
      <c r="J26" s="24"/>
      <c r="K26" s="23">
        <v>26</v>
      </c>
      <c r="L26" s="24"/>
      <c r="M26" s="24"/>
      <c r="N26" s="24"/>
      <c r="O26" s="24"/>
      <c r="P26" s="24"/>
      <c r="Q26" s="24"/>
      <c r="R26" s="24"/>
      <c r="S26" s="24"/>
    </row>
    <row r="27" spans="1:21">
      <c r="A27" s="20">
        <v>24</v>
      </c>
      <c r="B27" s="21">
        <f>COUNT(I27:S27)</f>
        <v>1</v>
      </c>
      <c r="C27" s="31" t="s">
        <v>509</v>
      </c>
      <c r="D27" s="27"/>
      <c r="E27" s="22">
        <f>IF(B27&lt;10,H27,IF(B27=10,H27-F27,H27-F27-G27))</f>
        <v>26</v>
      </c>
      <c r="F27" s="115">
        <f t="shared" si="3"/>
        <v>26</v>
      </c>
      <c r="G27" s="115" t="e">
        <f t="shared" si="4"/>
        <v>#NUM!</v>
      </c>
      <c r="H27" s="118">
        <f>SUM(I27:S27)</f>
        <v>26</v>
      </c>
      <c r="I27" s="23"/>
      <c r="J27" s="23"/>
      <c r="K27" s="23"/>
      <c r="L27" s="24"/>
      <c r="M27" s="24"/>
      <c r="N27" s="24"/>
      <c r="O27" s="24"/>
      <c r="P27" s="24"/>
      <c r="Q27" s="24"/>
      <c r="R27" s="24">
        <v>26</v>
      </c>
      <c r="S27" s="24"/>
    </row>
    <row r="28" spans="1:21">
      <c r="A28" s="20">
        <v>25</v>
      </c>
      <c r="B28" s="21">
        <f>COUNT(I28:S28)</f>
        <v>1</v>
      </c>
      <c r="C28" s="26" t="s">
        <v>110</v>
      </c>
      <c r="D28" s="26" t="s">
        <v>25</v>
      </c>
      <c r="E28" s="22">
        <f>IF(B28&lt;10,H28,IF(B28=10,H28-F28,H28-F28-G28))</f>
        <v>24</v>
      </c>
      <c r="F28" s="115">
        <f t="shared" si="3"/>
        <v>24</v>
      </c>
      <c r="G28" s="115" t="e">
        <f t="shared" si="4"/>
        <v>#NUM!</v>
      </c>
      <c r="H28" s="118">
        <f>SUM(I28:S28)</f>
        <v>24</v>
      </c>
      <c r="I28" s="24"/>
      <c r="J28" s="24">
        <v>24</v>
      </c>
      <c r="K28" s="23"/>
      <c r="L28" s="24"/>
      <c r="M28" s="24"/>
      <c r="N28" s="24"/>
      <c r="O28" s="24"/>
      <c r="P28" s="24"/>
      <c r="Q28" s="24"/>
      <c r="R28" s="24"/>
      <c r="S28" s="24"/>
    </row>
    <row r="29" spans="1:21">
      <c r="A29" s="20">
        <v>26</v>
      </c>
      <c r="B29" s="21">
        <f>COUNT(I29:S29)</f>
        <v>1</v>
      </c>
      <c r="C29" s="26" t="s">
        <v>176</v>
      </c>
      <c r="D29" s="26" t="s">
        <v>25</v>
      </c>
      <c r="E29" s="22">
        <f>IF(B29&lt;10,H29,IF(B29=10,H29-F29,H29-F29-G29))</f>
        <v>22</v>
      </c>
      <c r="F29" s="115">
        <f t="shared" si="3"/>
        <v>22</v>
      </c>
      <c r="G29" s="115" t="e">
        <f t="shared" si="4"/>
        <v>#NUM!</v>
      </c>
      <c r="H29" s="118">
        <f>SUM(I29:S29)</f>
        <v>22</v>
      </c>
      <c r="I29" s="24"/>
      <c r="J29" s="24"/>
      <c r="K29" s="24"/>
      <c r="L29" s="24"/>
      <c r="M29" s="24">
        <v>22</v>
      </c>
      <c r="N29" s="24"/>
      <c r="O29" s="24"/>
      <c r="P29" s="29"/>
      <c r="Q29" s="24"/>
      <c r="R29" s="24"/>
      <c r="S29" s="24"/>
    </row>
    <row r="30" spans="1:21">
      <c r="A30" s="20">
        <v>27</v>
      </c>
      <c r="B30" s="21">
        <f>COUNT(I30:S30)</f>
        <v>1</v>
      </c>
      <c r="C30" s="31" t="s">
        <v>386</v>
      </c>
      <c r="D30" s="27" t="s">
        <v>385</v>
      </c>
      <c r="E30" s="22">
        <f>IF(B30&lt;10,H30,IF(B30=10,H30-F30,H30-F30-G30))</f>
        <v>19</v>
      </c>
      <c r="F30" s="115">
        <f t="shared" si="3"/>
        <v>19</v>
      </c>
      <c r="G30" s="115" t="e">
        <f t="shared" si="4"/>
        <v>#NUM!</v>
      </c>
      <c r="H30" s="118">
        <f>SUM(I30:S30)</f>
        <v>19</v>
      </c>
      <c r="I30" s="23"/>
      <c r="J30" s="23"/>
      <c r="K30" s="23"/>
      <c r="L30" s="24"/>
      <c r="M30" s="24"/>
      <c r="N30" s="24"/>
      <c r="O30" s="24"/>
      <c r="P30" s="24">
        <v>19</v>
      </c>
      <c r="Q30" s="24"/>
      <c r="R30" s="24"/>
      <c r="S30" s="24"/>
    </row>
    <row r="31" spans="1:21">
      <c r="A31" s="20">
        <v>28</v>
      </c>
      <c r="B31" s="21">
        <f>COUNT(I31:S31)</f>
        <v>1</v>
      </c>
      <c r="C31" s="31" t="s">
        <v>510</v>
      </c>
      <c r="D31" s="27" t="s">
        <v>56</v>
      </c>
      <c r="E31" s="22">
        <f>IF(B31&lt;10,H31,IF(B31=10,H31-F31,H31-F31-G31))</f>
        <v>18</v>
      </c>
      <c r="F31" s="115">
        <f t="shared" si="3"/>
        <v>18</v>
      </c>
      <c r="G31" s="115" t="e">
        <f t="shared" si="4"/>
        <v>#NUM!</v>
      </c>
      <c r="H31" s="118">
        <f>SUM(I31:S31)</f>
        <v>18</v>
      </c>
      <c r="I31" s="23"/>
      <c r="J31" s="23"/>
      <c r="K31" s="23"/>
      <c r="L31" s="24"/>
      <c r="M31" s="24"/>
      <c r="N31" s="24"/>
      <c r="O31" s="24"/>
      <c r="P31" s="24"/>
      <c r="Q31" s="24"/>
      <c r="R31" s="24">
        <v>18</v>
      </c>
      <c r="S31" s="24"/>
    </row>
    <row r="32" spans="1:21">
      <c r="A32" s="20">
        <v>29</v>
      </c>
      <c r="B32" s="21">
        <f>COUNT(I32:S32)</f>
        <v>1</v>
      </c>
      <c r="C32" s="31" t="s">
        <v>454</v>
      </c>
      <c r="D32" s="26"/>
      <c r="E32" s="22">
        <f>IF(B32&lt;10,H32,IF(B32=10,H32-F32,H32-F32-G32))</f>
        <v>18</v>
      </c>
      <c r="F32" s="115">
        <f t="shared" si="3"/>
        <v>18</v>
      </c>
      <c r="G32" s="115" t="e">
        <f t="shared" si="4"/>
        <v>#NUM!</v>
      </c>
      <c r="H32" s="118">
        <f>SUM(I32:S32)</f>
        <v>18</v>
      </c>
      <c r="I32" s="24"/>
      <c r="J32" s="24"/>
      <c r="K32" s="24"/>
      <c r="L32" s="24"/>
      <c r="M32" s="24"/>
      <c r="N32" s="24"/>
      <c r="O32" s="24"/>
      <c r="P32" s="29"/>
      <c r="Q32" s="24">
        <v>18</v>
      </c>
      <c r="R32" s="24"/>
      <c r="S32" s="24"/>
    </row>
    <row r="33" spans="1:19">
      <c r="A33" s="20">
        <v>30</v>
      </c>
      <c r="B33" s="21">
        <f>COUNT(I33:S33)</f>
        <v>1</v>
      </c>
      <c r="C33" s="27" t="s">
        <v>134</v>
      </c>
      <c r="D33" s="27" t="s">
        <v>25</v>
      </c>
      <c r="E33" s="22">
        <f>IF(B33&lt;10,H33,IF(B33=10,H33-F33,H33-F33-G33))</f>
        <v>16</v>
      </c>
      <c r="F33" s="115">
        <f t="shared" si="3"/>
        <v>16</v>
      </c>
      <c r="G33" s="115" t="e">
        <f t="shared" si="4"/>
        <v>#NUM!</v>
      </c>
      <c r="H33" s="118">
        <f>SUM(I33:S33)</f>
        <v>16</v>
      </c>
      <c r="I33" s="23"/>
      <c r="J33" s="23"/>
      <c r="K33" s="23">
        <v>16</v>
      </c>
      <c r="L33" s="24"/>
      <c r="M33" s="24"/>
      <c r="N33" s="24"/>
      <c r="O33" s="24"/>
      <c r="P33" s="24"/>
      <c r="Q33" s="24"/>
      <c r="R33" s="24"/>
      <c r="S33" s="24"/>
    </row>
    <row r="34" spans="1:19">
      <c r="A34" s="12">
        <v>31</v>
      </c>
      <c r="B34" s="21">
        <f>COUNT(I34:S34)</f>
        <v>1</v>
      </c>
      <c r="C34" s="31" t="s">
        <v>388</v>
      </c>
      <c r="D34" s="27" t="s">
        <v>387</v>
      </c>
      <c r="E34" s="22">
        <f>IF(B34&lt;10,H34,IF(B34=10,H34-F34,H34-F34-G34))</f>
        <v>16</v>
      </c>
      <c r="F34" s="115">
        <f t="shared" si="3"/>
        <v>16</v>
      </c>
      <c r="G34" s="115" t="e">
        <f t="shared" si="4"/>
        <v>#NUM!</v>
      </c>
      <c r="H34" s="118">
        <f>SUM(I34:S34)</f>
        <v>16</v>
      </c>
      <c r="I34" s="23"/>
      <c r="J34" s="23"/>
      <c r="K34" s="23"/>
      <c r="L34" s="24"/>
      <c r="M34" s="24"/>
      <c r="N34" s="24"/>
      <c r="O34" s="24"/>
      <c r="P34" s="24">
        <v>16</v>
      </c>
      <c r="Q34" s="24"/>
      <c r="R34" s="24"/>
      <c r="S34" s="24"/>
    </row>
  </sheetData>
  <sortState xmlns:xlrd2="http://schemas.microsoft.com/office/spreadsheetml/2017/richdata2" ref="B4:R34">
    <sortCondition descending="1" ref="E4:E34"/>
  </sortState>
  <pageMargins left="0.7" right="0.7" top="0.75" bottom="0.75" header="0.3" footer="0.3"/>
  <pageSetup paperSize="9" orientation="portrait" horizontalDpi="4294967293" verticalDpi="0" r:id="rId1"/>
  <ignoredErrors>
    <ignoredError sqref="G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57"/>
      <c r="I12" s="57"/>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57" t="s">
        <v>97</v>
      </c>
    </row>
    <row r="4" spans="2:2">
      <c r="B4" s="57" t="s">
        <v>98</v>
      </c>
    </row>
    <row r="6" spans="2:2">
      <c r="B6" s="57"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A5"/>
  <sheetViews>
    <sheetView workbookViewId="0">
      <selection activeCell="J15" sqref="J15"/>
    </sheetView>
  </sheetViews>
  <sheetFormatPr defaultRowHeight="14.5"/>
  <sheetData>
    <row r="1" spans="1:1">
      <c r="A1" s="57" t="s">
        <v>128</v>
      </c>
    </row>
    <row r="3" spans="1:1">
      <c r="A3" s="57" t="s">
        <v>129</v>
      </c>
    </row>
    <row r="5" spans="1:1">
      <c r="A5" s="57" t="s">
        <v>130</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A6"/>
  <sheetViews>
    <sheetView workbookViewId="0">
      <selection activeCell="L13" sqref="L13"/>
    </sheetView>
  </sheetViews>
  <sheetFormatPr defaultRowHeight="14.5"/>
  <sheetData>
    <row r="2" spans="1:1">
      <c r="A2" s="57" t="s">
        <v>164</v>
      </c>
    </row>
    <row r="4" spans="1:1">
      <c r="A4" s="57" t="s">
        <v>154</v>
      </c>
    </row>
    <row r="6" spans="1:1">
      <c r="A6" s="57" t="s">
        <v>162</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C22"/>
  <sheetViews>
    <sheetView workbookViewId="0">
      <selection activeCell="G20" sqref="G20"/>
    </sheetView>
  </sheetViews>
  <sheetFormatPr defaultRowHeight="14.5"/>
  <sheetData>
    <row r="1" spans="1:3">
      <c r="A1" s="57" t="s">
        <v>169</v>
      </c>
    </row>
    <row r="3" spans="1:3">
      <c r="A3" s="57" t="s">
        <v>168</v>
      </c>
    </row>
    <row r="5" spans="1:3">
      <c r="A5" s="57" t="s">
        <v>170</v>
      </c>
    </row>
    <row r="7" spans="1:3">
      <c r="A7" t="s">
        <v>4</v>
      </c>
      <c r="B7">
        <v>30.1</v>
      </c>
      <c r="C7" s="102" t="s">
        <v>193</v>
      </c>
    </row>
    <row r="8" spans="1:3">
      <c r="B8">
        <v>29</v>
      </c>
      <c r="C8" t="s">
        <v>178</v>
      </c>
    </row>
    <row r="9" spans="1:3">
      <c r="B9">
        <v>28</v>
      </c>
      <c r="C9" t="s">
        <v>179</v>
      </c>
    </row>
    <row r="10" spans="1:3">
      <c r="B10">
        <v>27</v>
      </c>
      <c r="C10" t="s">
        <v>180</v>
      </c>
    </row>
    <row r="11" spans="1:3">
      <c r="B11">
        <v>26</v>
      </c>
      <c r="C11" t="s">
        <v>181</v>
      </c>
    </row>
    <row r="12" spans="1:3">
      <c r="B12">
        <v>25</v>
      </c>
      <c r="C12" t="s">
        <v>182</v>
      </c>
    </row>
    <row r="13" spans="1:3">
      <c r="B13">
        <v>24</v>
      </c>
      <c r="C13" t="s">
        <v>183</v>
      </c>
    </row>
    <row r="14" spans="1:3">
      <c r="B14">
        <v>23</v>
      </c>
      <c r="C14" t="s">
        <v>184</v>
      </c>
    </row>
    <row r="15" spans="1:3">
      <c r="B15">
        <v>22</v>
      </c>
      <c r="C15" t="s">
        <v>185</v>
      </c>
    </row>
    <row r="16" spans="1:3">
      <c r="B16">
        <v>21</v>
      </c>
      <c r="C16" t="s">
        <v>186</v>
      </c>
    </row>
    <row r="17" spans="2:3">
      <c r="B17">
        <v>20</v>
      </c>
      <c r="C17" t="s">
        <v>187</v>
      </c>
    </row>
    <row r="18" spans="2:3">
      <c r="B18">
        <v>19</v>
      </c>
      <c r="C18" t="s">
        <v>188</v>
      </c>
    </row>
    <row r="19" spans="2:3">
      <c r="B19">
        <v>18</v>
      </c>
      <c r="C19" t="s">
        <v>189</v>
      </c>
    </row>
    <row r="20" spans="2:3">
      <c r="B20">
        <v>17</v>
      </c>
      <c r="C20" t="s">
        <v>190</v>
      </c>
    </row>
    <row r="21" spans="2:3">
      <c r="B21">
        <v>16</v>
      </c>
      <c r="C21" t="s">
        <v>191</v>
      </c>
    </row>
    <row r="22" spans="2:3">
      <c r="B22">
        <v>15</v>
      </c>
      <c r="C22" t="s">
        <v>192</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2019-12-16T18:53:47Z</dcterms:modified>
</cp:coreProperties>
</file>