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148107\Documents\Fratsers\"/>
    </mc:Choice>
  </mc:AlternateContent>
  <xr:revisionPtr revIDLastSave="0" documentId="8_{318A3115-B30A-4C35-BE9C-4E770DE7B93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6 okt" sheetId="8" r:id="rId5"/>
    <sheet name="23 okt" sheetId="24" r:id="rId6"/>
    <sheet name="30okt" sheetId="25" r:id="rId7"/>
    <sheet name="6 nov" sheetId="26" r:id="rId8"/>
    <sheet name="13 nov" sheetId="27" r:id="rId9"/>
    <sheet name="20 nov" sheetId="28" r:id="rId10"/>
    <sheet name="27 nov" sheetId="29" r:id="rId11"/>
    <sheet name="4 dec" sheetId="30" r:id="rId12"/>
    <sheet name="11 dec" sheetId="31" r:id="rId13"/>
    <sheet name="18 dec" sheetId="32" r:id="rId14"/>
    <sheet name="Blad1" sheetId="34" r:id="rId15"/>
    <sheet name="Blad2" sheetId="35" r:id="rId16"/>
  </sheets>
  <definedNames>
    <definedName name="_xlnm.Print_Area" localSheetId="2">'B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7" l="1"/>
  <c r="G46" i="7"/>
  <c r="F46" i="7"/>
  <c r="B46" i="7"/>
  <c r="E46" i="7" s="1"/>
  <c r="H45" i="7"/>
  <c r="G45" i="7"/>
  <c r="F45" i="7"/>
  <c r="B45" i="7"/>
  <c r="E45" i="7" s="1"/>
  <c r="H44" i="7"/>
  <c r="G44" i="7"/>
  <c r="F44" i="7"/>
  <c r="B44" i="7"/>
  <c r="H43" i="7"/>
  <c r="G43" i="7"/>
  <c r="F43" i="7"/>
  <c r="B43" i="7"/>
  <c r="H42" i="12"/>
  <c r="G42" i="12"/>
  <c r="F42" i="12"/>
  <c r="B42" i="12"/>
  <c r="E42" i="12" s="1"/>
  <c r="H41" i="12"/>
  <c r="G41" i="12"/>
  <c r="F41" i="12"/>
  <c r="B41" i="12"/>
  <c r="E41" i="12" s="1"/>
  <c r="H40" i="12"/>
  <c r="E40" i="12" s="1"/>
  <c r="G40" i="12"/>
  <c r="F40" i="12"/>
  <c r="B40" i="12"/>
  <c r="H39" i="12"/>
  <c r="G39" i="12"/>
  <c r="F39" i="12"/>
  <c r="E39" i="12"/>
  <c r="B39" i="12"/>
  <c r="H38" i="12"/>
  <c r="G38" i="12"/>
  <c r="F38" i="12"/>
  <c r="B38" i="12"/>
  <c r="E38" i="12" s="1"/>
  <c r="H37" i="12"/>
  <c r="G37" i="12"/>
  <c r="F37" i="12"/>
  <c r="B37" i="12"/>
  <c r="E37" i="12" s="1"/>
  <c r="H36" i="12"/>
  <c r="G36" i="12"/>
  <c r="F36" i="12"/>
  <c r="B36" i="12"/>
  <c r="E36" i="12" s="1"/>
  <c r="H35" i="12"/>
  <c r="G35" i="12"/>
  <c r="F35" i="12"/>
  <c r="B35" i="12"/>
  <c r="E35" i="12" s="1"/>
  <c r="H34" i="12"/>
  <c r="G34" i="12"/>
  <c r="F34" i="12"/>
  <c r="B34" i="12"/>
  <c r="E34" i="12" s="1"/>
  <c r="H33" i="12"/>
  <c r="G33" i="12"/>
  <c r="F33" i="12"/>
  <c r="B33" i="12"/>
  <c r="E33" i="12" s="1"/>
  <c r="H32" i="12"/>
  <c r="E32" i="12" s="1"/>
  <c r="G32" i="12"/>
  <c r="F32" i="12"/>
  <c r="B32" i="12"/>
  <c r="H31" i="12"/>
  <c r="G31" i="12"/>
  <c r="F31" i="12"/>
  <c r="E31" i="12"/>
  <c r="B31" i="12"/>
  <c r="H30" i="12"/>
  <c r="G30" i="12"/>
  <c r="F30" i="12"/>
  <c r="B30" i="12"/>
  <c r="E30" i="12" s="1"/>
  <c r="H29" i="12"/>
  <c r="G29" i="12"/>
  <c r="F29" i="12"/>
  <c r="B29" i="12"/>
  <c r="E29" i="12" s="1"/>
  <c r="H28" i="12"/>
  <c r="G28" i="12"/>
  <c r="F28" i="12"/>
  <c r="B28" i="12"/>
  <c r="E28" i="12" s="1"/>
  <c r="H27" i="12"/>
  <c r="G27" i="12"/>
  <c r="F27" i="12"/>
  <c r="B27" i="12"/>
  <c r="E27" i="12" s="1"/>
  <c r="H26" i="12"/>
  <c r="G26" i="12"/>
  <c r="F26" i="12"/>
  <c r="B26" i="12"/>
  <c r="E26" i="12" s="1"/>
  <c r="H25" i="12"/>
  <c r="G25" i="12"/>
  <c r="F25" i="12"/>
  <c r="B25" i="12"/>
  <c r="E25" i="12" s="1"/>
  <c r="H24" i="12"/>
  <c r="E24" i="12" s="1"/>
  <c r="G24" i="12"/>
  <c r="F24" i="12"/>
  <c r="B24" i="12"/>
  <c r="H23" i="12"/>
  <c r="G23" i="12"/>
  <c r="F23" i="12"/>
  <c r="E23" i="12"/>
  <c r="B23" i="12"/>
  <c r="H22" i="12"/>
  <c r="G22" i="12"/>
  <c r="F22" i="12"/>
  <c r="B22" i="12"/>
  <c r="E22" i="12" s="1"/>
  <c r="H21" i="12"/>
  <c r="G21" i="12"/>
  <c r="F21" i="12"/>
  <c r="B21" i="12"/>
  <c r="E21" i="12" s="1"/>
  <c r="H20" i="12"/>
  <c r="G20" i="12"/>
  <c r="F20" i="12"/>
  <c r="B20" i="12"/>
  <c r="E20" i="12" s="1"/>
  <c r="H19" i="12"/>
  <c r="G19" i="12"/>
  <c r="F19" i="12"/>
  <c r="B19" i="12"/>
  <c r="E19" i="12" s="1"/>
  <c r="H18" i="12"/>
  <c r="G18" i="12"/>
  <c r="F18" i="12"/>
  <c r="B18" i="12"/>
  <c r="E18" i="12" s="1"/>
  <c r="H17" i="12"/>
  <c r="G17" i="12"/>
  <c r="F17" i="12"/>
  <c r="B17" i="12"/>
  <c r="E17" i="12" s="1"/>
  <c r="H16" i="12"/>
  <c r="E16" i="12" s="1"/>
  <c r="G16" i="12"/>
  <c r="F16" i="12"/>
  <c r="B16" i="12"/>
  <c r="H15" i="12"/>
  <c r="G15" i="12"/>
  <c r="F15" i="12"/>
  <c r="B15" i="12"/>
  <c r="E15" i="12" s="1"/>
  <c r="H14" i="12"/>
  <c r="G14" i="12"/>
  <c r="F14" i="12"/>
  <c r="B14" i="12"/>
  <c r="E14" i="12" s="1"/>
  <c r="H13" i="12"/>
  <c r="G13" i="12"/>
  <c r="F13" i="12"/>
  <c r="B13" i="12"/>
  <c r="H10" i="12"/>
  <c r="G10" i="12"/>
  <c r="F10" i="12"/>
  <c r="B10" i="12"/>
  <c r="E10" i="12" s="1"/>
  <c r="H9" i="12"/>
  <c r="G9" i="12"/>
  <c r="F9" i="12"/>
  <c r="B9" i="12"/>
  <c r="H7" i="12"/>
  <c r="G7" i="12"/>
  <c r="F7" i="12"/>
  <c r="B7" i="12"/>
  <c r="E7" i="12" s="1"/>
  <c r="H5" i="12"/>
  <c r="G5" i="12"/>
  <c r="F5" i="12"/>
  <c r="B5" i="12"/>
  <c r="H12" i="12"/>
  <c r="G12" i="12"/>
  <c r="F12" i="12"/>
  <c r="B12" i="12"/>
  <c r="H11" i="12"/>
  <c r="G11" i="12"/>
  <c r="F11" i="12"/>
  <c r="B11" i="12"/>
  <c r="H6" i="12"/>
  <c r="G6" i="12"/>
  <c r="F6" i="12"/>
  <c r="B6" i="12"/>
  <c r="E6" i="12" s="1"/>
  <c r="H4" i="12"/>
  <c r="G4" i="12"/>
  <c r="F4" i="12"/>
  <c r="B4" i="12"/>
  <c r="H8" i="12"/>
  <c r="G8" i="12"/>
  <c r="F8" i="12"/>
  <c r="B8" i="12"/>
  <c r="E8" i="12" s="1"/>
  <c r="R2" i="12"/>
  <c r="Q2" i="12"/>
  <c r="P2" i="12"/>
  <c r="O2" i="12"/>
  <c r="N2" i="12"/>
  <c r="M2" i="12"/>
  <c r="L2" i="12"/>
  <c r="K2" i="12"/>
  <c r="J2" i="12"/>
  <c r="I2" i="12"/>
  <c r="H42" i="7"/>
  <c r="G42" i="7"/>
  <c r="F42" i="7"/>
  <c r="B42" i="7"/>
  <c r="H40" i="7"/>
  <c r="G40" i="7"/>
  <c r="F40" i="7"/>
  <c r="B41" i="7"/>
  <c r="H38" i="7"/>
  <c r="G38" i="7"/>
  <c r="F38" i="7"/>
  <c r="B40" i="7"/>
  <c r="H36" i="7"/>
  <c r="G36" i="7"/>
  <c r="F36" i="7"/>
  <c r="B39" i="7"/>
  <c r="E39" i="7" s="1"/>
  <c r="H35" i="7"/>
  <c r="G35" i="7"/>
  <c r="F35" i="7"/>
  <c r="B38" i="7"/>
  <c r="H33" i="7"/>
  <c r="G33" i="7"/>
  <c r="F33" i="7"/>
  <c r="B37" i="7"/>
  <c r="H29" i="7"/>
  <c r="G29" i="7"/>
  <c r="F29" i="7"/>
  <c r="B36" i="7"/>
  <c r="H28" i="7"/>
  <c r="G28" i="7"/>
  <c r="F28" i="7"/>
  <c r="B35" i="7"/>
  <c r="H25" i="7"/>
  <c r="G25" i="7"/>
  <c r="F25" i="7"/>
  <c r="B34" i="7"/>
  <c r="H23" i="7"/>
  <c r="G23" i="7"/>
  <c r="F23" i="7"/>
  <c r="B33" i="7"/>
  <c r="H18" i="7"/>
  <c r="G18" i="7"/>
  <c r="F18" i="7"/>
  <c r="B32" i="7"/>
  <c r="H17" i="7"/>
  <c r="G17" i="7"/>
  <c r="F17" i="7"/>
  <c r="B31" i="7"/>
  <c r="H16" i="7"/>
  <c r="G16" i="7"/>
  <c r="F16" i="7"/>
  <c r="B30" i="7"/>
  <c r="H41" i="7"/>
  <c r="G41" i="7"/>
  <c r="F41" i="7"/>
  <c r="B29" i="7"/>
  <c r="H39" i="7"/>
  <c r="G39" i="7"/>
  <c r="F39" i="7"/>
  <c r="B28" i="7"/>
  <c r="H37" i="7"/>
  <c r="G37" i="7"/>
  <c r="F37" i="7"/>
  <c r="B27" i="7"/>
  <c r="H12" i="7"/>
  <c r="G12" i="7"/>
  <c r="F12" i="7"/>
  <c r="B26" i="7"/>
  <c r="H34" i="7"/>
  <c r="G34" i="7"/>
  <c r="F34" i="7"/>
  <c r="B25" i="7"/>
  <c r="H26" i="7"/>
  <c r="G26" i="7"/>
  <c r="F26" i="7"/>
  <c r="B24" i="7"/>
  <c r="H20" i="7"/>
  <c r="G20" i="7"/>
  <c r="F20" i="7"/>
  <c r="B23" i="7"/>
  <c r="H30" i="7"/>
  <c r="G30" i="7"/>
  <c r="F30" i="7"/>
  <c r="B22" i="7"/>
  <c r="H19" i="7"/>
  <c r="G19" i="7"/>
  <c r="F19" i="7"/>
  <c r="B21" i="7"/>
  <c r="H21" i="7"/>
  <c r="G21" i="7"/>
  <c r="F21" i="7"/>
  <c r="B20" i="7"/>
  <c r="H32" i="7"/>
  <c r="G32" i="7"/>
  <c r="F32" i="7"/>
  <c r="B19" i="7"/>
  <c r="H31" i="7"/>
  <c r="G31" i="7"/>
  <c r="F31" i="7"/>
  <c r="B18" i="7"/>
  <c r="E31" i="7" s="1"/>
  <c r="H15" i="7"/>
  <c r="G15" i="7"/>
  <c r="F15" i="7"/>
  <c r="B17" i="7"/>
  <c r="H27" i="7"/>
  <c r="G27" i="7"/>
  <c r="F27" i="7"/>
  <c r="B16" i="7"/>
  <c r="H10" i="7"/>
  <c r="G10" i="7"/>
  <c r="F10" i="7"/>
  <c r="B15" i="7"/>
  <c r="H9" i="7"/>
  <c r="G9" i="7"/>
  <c r="F9" i="7"/>
  <c r="B14" i="7"/>
  <c r="H8" i="7"/>
  <c r="G8" i="7"/>
  <c r="F8" i="7"/>
  <c r="B13" i="7"/>
  <c r="H11" i="7"/>
  <c r="G11" i="7"/>
  <c r="F11" i="7"/>
  <c r="B12" i="7"/>
  <c r="H24" i="7"/>
  <c r="G24" i="7"/>
  <c r="F24" i="7"/>
  <c r="B11" i="7"/>
  <c r="H6" i="7"/>
  <c r="G6" i="7"/>
  <c r="F6" i="7"/>
  <c r="B10" i="7"/>
  <c r="H22" i="7"/>
  <c r="G22" i="7"/>
  <c r="F22" i="7"/>
  <c r="B9" i="7"/>
  <c r="H7" i="7"/>
  <c r="G7" i="7"/>
  <c r="F7" i="7"/>
  <c r="B8" i="7"/>
  <c r="H4" i="7"/>
  <c r="G4" i="7"/>
  <c r="F4" i="7"/>
  <c r="B7" i="7"/>
  <c r="H5" i="7"/>
  <c r="G5" i="7"/>
  <c r="F5" i="7"/>
  <c r="B6" i="7"/>
  <c r="H13" i="7"/>
  <c r="G13" i="7"/>
  <c r="F13" i="7"/>
  <c r="B5" i="7"/>
  <c r="H14" i="7"/>
  <c r="G14" i="7"/>
  <c r="F14" i="7"/>
  <c r="B4" i="7"/>
  <c r="E14" i="7" s="1"/>
  <c r="R2" i="7"/>
  <c r="Q2" i="7"/>
  <c r="P2" i="7"/>
  <c r="O2" i="7"/>
  <c r="N2" i="7"/>
  <c r="M2" i="7"/>
  <c r="L2" i="7"/>
  <c r="K2" i="7"/>
  <c r="J2" i="7"/>
  <c r="I2" i="7"/>
  <c r="E9" i="7" l="1"/>
  <c r="E7" i="7"/>
  <c r="E11" i="7"/>
  <c r="E28" i="7"/>
  <c r="E33" i="7"/>
  <c r="E44" i="7"/>
  <c r="E43" i="7"/>
  <c r="E40" i="7"/>
  <c r="E18" i="7"/>
  <c r="E38" i="7"/>
  <c r="E25" i="7"/>
  <c r="E16" i="7"/>
  <c r="E42" i="7"/>
  <c r="E21" i="7"/>
  <c r="E12" i="7"/>
  <c r="E32" i="7"/>
  <c r="E19" i="7"/>
  <c r="E20" i="7"/>
  <c r="E34" i="7"/>
  <c r="E29" i="7"/>
  <c r="E26" i="7"/>
  <c r="E22" i="7"/>
  <c r="E35" i="7"/>
  <c r="E41" i="7"/>
  <c r="E17" i="7"/>
  <c r="E23" i="7"/>
  <c r="E27" i="7"/>
  <c r="E36" i="7"/>
  <c r="E6" i="7"/>
  <c r="H2" i="7"/>
  <c r="E4" i="12"/>
  <c r="E11" i="12"/>
  <c r="E13" i="12"/>
  <c r="E9" i="12"/>
  <c r="H2" i="12"/>
  <c r="E13" i="7"/>
  <c r="E4" i="7"/>
  <c r="E37" i="7"/>
  <c r="E24" i="7"/>
  <c r="E8" i="7"/>
  <c r="E10" i="7"/>
  <c r="E30" i="7"/>
  <c r="E5" i="7"/>
  <c r="E15" i="7"/>
  <c r="E12" i="12"/>
  <c r="E5" i="12"/>
  <c r="H39" i="10"/>
  <c r="G39" i="10"/>
  <c r="F39" i="10"/>
  <c r="B39" i="10"/>
  <c r="H37" i="10"/>
  <c r="G37" i="10"/>
  <c r="F37" i="10"/>
  <c r="B37" i="10"/>
  <c r="H34" i="10"/>
  <c r="G34" i="10"/>
  <c r="F34" i="10"/>
  <c r="B34" i="10"/>
  <c r="G42" i="10"/>
  <c r="F42" i="10"/>
  <c r="G41" i="10"/>
  <c r="F41" i="10"/>
  <c r="G30" i="10"/>
  <c r="F30" i="10"/>
  <c r="G40" i="10"/>
  <c r="F40" i="10"/>
  <c r="G38" i="10"/>
  <c r="F38" i="10"/>
  <c r="G27" i="10"/>
  <c r="F27" i="10"/>
  <c r="G36" i="10"/>
  <c r="F36" i="10"/>
  <c r="G35" i="10"/>
  <c r="F35" i="10"/>
  <c r="G33" i="10"/>
  <c r="F33" i="10"/>
  <c r="G32" i="10"/>
  <c r="F32" i="10"/>
  <c r="G29" i="10"/>
  <c r="F29" i="10"/>
  <c r="G31" i="10"/>
  <c r="F31" i="10"/>
  <c r="G23" i="10"/>
  <c r="F23" i="10"/>
  <c r="G18" i="10"/>
  <c r="F18" i="10"/>
  <c r="G28" i="10"/>
  <c r="F28" i="10"/>
  <c r="G26" i="10"/>
  <c r="F26" i="10"/>
  <c r="G17" i="10"/>
  <c r="F17" i="10"/>
  <c r="G21" i="10"/>
  <c r="F21" i="10"/>
  <c r="G19" i="10"/>
  <c r="F19" i="10"/>
  <c r="G15" i="10"/>
  <c r="F15" i="10"/>
  <c r="G14" i="10"/>
  <c r="F14" i="10"/>
  <c r="G13" i="10"/>
  <c r="F13" i="10"/>
  <c r="G25" i="10"/>
  <c r="F25" i="10"/>
  <c r="G24" i="10"/>
  <c r="F24" i="10"/>
  <c r="G10" i="10"/>
  <c r="F10" i="10"/>
  <c r="G22" i="10"/>
  <c r="F22" i="10"/>
  <c r="G8" i="10"/>
  <c r="F8" i="10"/>
  <c r="G5" i="10"/>
  <c r="F5" i="10"/>
  <c r="G11" i="10"/>
  <c r="F11" i="10"/>
  <c r="G9" i="10"/>
  <c r="F9" i="10"/>
  <c r="G6" i="10"/>
  <c r="F6" i="10"/>
  <c r="G20" i="10"/>
  <c r="F20" i="10"/>
  <c r="G7" i="10"/>
  <c r="F7" i="10"/>
  <c r="G12" i="10"/>
  <c r="F12" i="10"/>
  <c r="G4" i="10"/>
  <c r="F4" i="10"/>
  <c r="G16" i="10"/>
  <c r="F16" i="10"/>
  <c r="E39" i="10" l="1"/>
  <c r="E37" i="10"/>
  <c r="E34" i="10"/>
  <c r="H36" i="10" l="1"/>
  <c r="B36" i="10"/>
  <c r="E36" i="10" s="1"/>
  <c r="H18" i="10" l="1"/>
  <c r="B42" i="10"/>
  <c r="H32" i="10"/>
  <c r="R2" i="10" l="1"/>
  <c r="Q2" i="10"/>
  <c r="P2" i="10"/>
  <c r="O2" i="10"/>
  <c r="N2" i="10"/>
  <c r="M2" i="10"/>
  <c r="L2" i="10"/>
  <c r="K2" i="10"/>
  <c r="J2" i="10"/>
  <c r="I2" i="10"/>
  <c r="H27" i="10"/>
  <c r="B33" i="10"/>
  <c r="H33" i="10" l="1"/>
  <c r="H19" i="10"/>
  <c r="B28" i="10"/>
  <c r="B6" i="10"/>
  <c r="H41" i="10" l="1"/>
  <c r="B40" i="10"/>
  <c r="H35" i="10"/>
  <c r="B31" i="10"/>
  <c r="E33" i="10" s="1"/>
  <c r="E28" i="23" l="1"/>
  <c r="D28" i="23"/>
  <c r="D21" i="23"/>
  <c r="E21" i="23"/>
  <c r="C21" i="23"/>
  <c r="B21" i="23"/>
  <c r="B35" i="10" l="1"/>
  <c r="B19" i="10"/>
  <c r="B26" i="10"/>
  <c r="B20" i="10"/>
  <c r="B5" i="10"/>
  <c r="B29" i="10"/>
  <c r="B23" i="10"/>
  <c r="B24" i="10"/>
  <c r="B41" i="10"/>
  <c r="E41" i="10" s="1"/>
  <c r="B25" i="10"/>
  <c r="B30" i="10"/>
  <c r="B13" i="10"/>
  <c r="B38" i="10"/>
  <c r="B27" i="10"/>
  <c r="E27" i="10" s="1"/>
  <c r="B21" i="10"/>
  <c r="B12" i="10"/>
  <c r="B18" i="10"/>
  <c r="E18" i="10" s="1"/>
  <c r="B7" i="10"/>
  <c r="B15" i="10"/>
  <c r="B8" i="10"/>
  <c r="B9" i="10"/>
  <c r="B4" i="10"/>
  <c r="B17" i="10"/>
  <c r="B11" i="10"/>
  <c r="B32" i="10"/>
  <c r="E32" i="10" s="1"/>
  <c r="B22" i="10"/>
  <c r="B14" i="10"/>
  <c r="B16" i="10"/>
  <c r="H14" i="10"/>
  <c r="H17" i="10"/>
  <c r="H29" i="10"/>
  <c r="H30" i="10"/>
  <c r="H26" i="10"/>
  <c r="H22" i="10"/>
  <c r="H28" i="10"/>
  <c r="H25" i="10"/>
  <c r="H42" i="10"/>
  <c r="H24" i="10"/>
  <c r="H21" i="10"/>
  <c r="H23" i="10"/>
  <c r="H40" i="10"/>
  <c r="H13" i="10"/>
  <c r="H5" i="10"/>
  <c r="H9" i="10"/>
  <c r="H38" i="10"/>
  <c r="H15" i="10"/>
  <c r="H7" i="10"/>
  <c r="H6" i="10"/>
  <c r="H20" i="10"/>
  <c r="H4" i="10"/>
  <c r="H10" i="10"/>
  <c r="H12" i="10"/>
  <c r="H31" i="10"/>
  <c r="H11" i="10"/>
  <c r="H16" i="10"/>
  <c r="E19" i="10" l="1"/>
  <c r="E35" i="10"/>
  <c r="E12" i="10"/>
  <c r="E9" i="10"/>
  <c r="E42" i="10"/>
  <c r="E26" i="10"/>
  <c r="E17" i="10"/>
  <c r="E4" i="10"/>
  <c r="E30" i="10"/>
  <c r="E13" i="10"/>
  <c r="E6" i="10"/>
  <c r="E5" i="10"/>
  <c r="E23" i="10"/>
  <c r="E22" i="10"/>
  <c r="E14" i="10"/>
  <c r="E20" i="10"/>
  <c r="E38" i="10"/>
  <c r="E7" i="10"/>
  <c r="E31" i="10"/>
  <c r="E21" i="10"/>
  <c r="E11" i="10"/>
  <c r="E15" i="10"/>
  <c r="E40" i="10"/>
  <c r="E28" i="10"/>
  <c r="E29" i="10"/>
  <c r="H8" i="10" l="1"/>
  <c r="E8" i="10" s="1"/>
  <c r="B10" i="10"/>
  <c r="E25" i="10" l="1"/>
  <c r="E10" i="10"/>
  <c r="E24" i="10"/>
  <c r="E16" i="10"/>
  <c r="B35" i="23"/>
  <c r="C35" i="23"/>
  <c r="B28" i="23" l="1"/>
  <c r="H2" i="10" l="1"/>
  <c r="C28" i="23" l="1"/>
</calcChain>
</file>

<file path=xl/sharedStrings.xml><?xml version="1.0" encoding="utf-8"?>
<sst xmlns="http://schemas.openxmlformats.org/spreadsheetml/2006/main" count="372" uniqueCount="189">
  <si>
    <t>Aantal deelnames</t>
  </si>
  <si>
    <t>Naam</t>
  </si>
  <si>
    <t>C</t>
  </si>
  <si>
    <t>B</t>
  </si>
  <si>
    <t>A</t>
  </si>
  <si>
    <t>*</t>
  </si>
  <si>
    <t>Klassement; minimaal 7 deelnames</t>
  </si>
  <si>
    <t>Spelregels</t>
  </si>
  <si>
    <t>Punten lopen van 30,1 naar 29 en dan t/m 1</t>
  </si>
  <si>
    <t>renners</t>
  </si>
  <si>
    <t>tot</t>
  </si>
  <si>
    <t>categorie</t>
  </si>
  <si>
    <t>Totaal</t>
  </si>
  <si>
    <t>laagste</t>
  </si>
  <si>
    <t>1 na laagste</t>
  </si>
  <si>
    <t>deelnames</t>
  </si>
  <si>
    <t>max opkomst</t>
  </si>
  <si>
    <t>klassement</t>
  </si>
  <si>
    <t>2016 10 wedstrijden</t>
  </si>
  <si>
    <t>2017 12 wedstrijden</t>
  </si>
  <si>
    <t>2018 11 wedstrijden</t>
  </si>
  <si>
    <t xml:space="preserve">C </t>
  </si>
  <si>
    <t>Vereniging</t>
  </si>
  <si>
    <t>Stadion</t>
  </si>
  <si>
    <t>SRAM</t>
  </si>
  <si>
    <t>Domrenner</t>
  </si>
  <si>
    <t>Iedereen die start krijgt punten</t>
  </si>
  <si>
    <t>Na de helft van de competitie worden punten niet meer meegenomen bij catergorie wissel</t>
  </si>
  <si>
    <t>Robert Warmer</t>
  </si>
  <si>
    <t>WTC Maarssen</t>
  </si>
  <si>
    <t>Anouk van Leest</t>
  </si>
  <si>
    <t>DTS Zaandam</t>
  </si>
  <si>
    <t>Susan van Domselaar</t>
  </si>
  <si>
    <t>Johan Janszen</t>
  </si>
  <si>
    <t>Meinten Veenstra</t>
  </si>
  <si>
    <t>Eemland</t>
  </si>
  <si>
    <t>Sander Nieuwhoff</t>
  </si>
  <si>
    <t xml:space="preserve">Lars van de Berg </t>
  </si>
  <si>
    <t>Arie den Brave</t>
  </si>
  <si>
    <t>Woerden</t>
  </si>
  <si>
    <t>Gertjan de Greef</t>
  </si>
  <si>
    <t>Marten Koster</t>
  </si>
  <si>
    <t>Lex van Deijnen</t>
  </si>
  <si>
    <t>2019 11 wedstrijden</t>
  </si>
  <si>
    <t>2021 10 wedstrijden</t>
  </si>
  <si>
    <t>CS 030</t>
  </si>
  <si>
    <t>Team DFM</t>
  </si>
  <si>
    <t>Jan v Arckel</t>
  </si>
  <si>
    <t>Maaswaal</t>
  </si>
  <si>
    <t>de Sprinters Malden</t>
  </si>
  <si>
    <t>Ton  Veldhuijzen</t>
  </si>
  <si>
    <t xml:space="preserve"> Arne  Witsenburg</t>
  </si>
  <si>
    <t xml:space="preserve">Stijn  Verweij </t>
  </si>
  <si>
    <t>Niek  Schumacher</t>
  </si>
  <si>
    <t>Marijn  Teenstra</t>
  </si>
  <si>
    <t>Frank  Nieuwendijk</t>
  </si>
  <si>
    <t xml:space="preserve">Jacco  Schuurman  </t>
  </si>
  <si>
    <t xml:space="preserve"> Sjoerd  Kuipers</t>
  </si>
  <si>
    <t>Peter de Jong</t>
  </si>
  <si>
    <t xml:space="preserve">David  van Dijk </t>
  </si>
  <si>
    <t xml:space="preserve">Twan Klijn </t>
  </si>
  <si>
    <t xml:space="preserve">Robert  Crommentuijn </t>
  </si>
  <si>
    <t xml:space="preserve">Hans Vaneker </t>
  </si>
  <si>
    <t xml:space="preserve">Walter van  Asch  </t>
  </si>
  <si>
    <t>Michiel  Jansen</t>
  </si>
  <si>
    <t xml:space="preserve">Aart  Versluis </t>
  </si>
  <si>
    <t>Timo  Klok</t>
  </si>
  <si>
    <t>Sander   Brinkhuis</t>
  </si>
  <si>
    <t>Thomas  Nekkers</t>
  </si>
  <si>
    <t>Eva van den Born</t>
  </si>
  <si>
    <t xml:space="preserve">Jasper Steverink </t>
  </si>
  <si>
    <t xml:space="preserve">Chris  Mc Kenney   </t>
  </si>
  <si>
    <t xml:space="preserve">ohn van de Hoef </t>
  </si>
  <si>
    <t>Vanessa  Deen</t>
  </si>
  <si>
    <t>Oostenrijk</t>
  </si>
  <si>
    <t>Team FS</t>
  </si>
  <si>
    <t>Beat Cycling</t>
  </si>
  <si>
    <t>RETO</t>
  </si>
  <si>
    <t>WV West Frisia</t>
  </si>
  <si>
    <t xml:space="preserve">Moran  Vermeulen </t>
  </si>
  <si>
    <t xml:space="preserve">Niels  Hogenboom </t>
  </si>
  <si>
    <t xml:space="preserve">Thomas  Parie </t>
  </si>
  <si>
    <t xml:space="preserve">Jan de Heer </t>
  </si>
  <si>
    <t>Dale  Wathey</t>
  </si>
  <si>
    <t>Mart Reiling</t>
  </si>
  <si>
    <t xml:space="preserve">Josh  Speer      </t>
  </si>
  <si>
    <t>Ewout v/d  Kleij</t>
  </si>
  <si>
    <t xml:space="preserve">Remy  Meeuwse </t>
  </si>
  <si>
    <t>Mathijs  Kuipers</t>
  </si>
  <si>
    <t xml:space="preserve">Jelmer  Nuijten </t>
  </si>
  <si>
    <t xml:space="preserve">Marten  Schuurman </t>
  </si>
  <si>
    <t xml:space="preserve">Koen  Timmermans   </t>
  </si>
  <si>
    <t>8 beste uitslagen tellen mee</t>
  </si>
  <si>
    <t>Volharding</t>
  </si>
  <si>
    <t xml:space="preserve">2e Richard Sleumer  CS 030 </t>
  </si>
  <si>
    <t xml:space="preserve">3e Max Haaksman   Stadion </t>
  </si>
  <si>
    <t xml:space="preserve">6e Roel de Vries Volharding </t>
  </si>
  <si>
    <t xml:space="preserve">7e Robert Warmer Domrenner </t>
  </si>
  <si>
    <t xml:space="preserve">8e Wouter Tel WTOS Delft </t>
  </si>
  <si>
    <t xml:space="preserve">9e Josh Speer  Stadion  </t>
  </si>
  <si>
    <t xml:space="preserve">14e  Tom Veldhuijzen  CS 030  </t>
  </si>
  <si>
    <t xml:space="preserve">15e Ewout van de Kleij Domrenner </t>
  </si>
  <si>
    <t xml:space="preserve">16e Mike v d Ham  Jan van Arckel </t>
  </si>
  <si>
    <t xml:space="preserve">17e Max de Ruijter   CS 030 </t>
  </si>
  <si>
    <t xml:space="preserve">18e Peter Jansen  Domrenner </t>
  </si>
  <si>
    <t xml:space="preserve"> DNF Jelmer Nuijten West Frisia</t>
  </si>
  <si>
    <t xml:space="preserve">     </t>
  </si>
  <si>
    <t xml:space="preserve">1e  Martin Mijnten  Eemland </t>
  </si>
  <si>
    <t xml:space="preserve">1e Nick  Schumacher </t>
  </si>
  <si>
    <t xml:space="preserve">? 2e Stijn Verwij   Stadion </t>
  </si>
  <si>
    <t xml:space="preserve"> 3e Nigel vd Burg   CS 030  </t>
  </si>
  <si>
    <t xml:space="preserve">4e  Martin vd Berg  Stadion  </t>
  </si>
  <si>
    <t xml:space="preserve">5e  Tom  Snijders </t>
  </si>
  <si>
    <t xml:space="preserve">7e Martin Schuurman  Stadion </t>
  </si>
  <si>
    <t xml:space="preserve">  8e  Jacco  Schuurman  Stadion   </t>
  </si>
  <si>
    <t xml:space="preserve">9e Wim van der Lede  AXA  </t>
  </si>
  <si>
    <t xml:space="preserve">10e David van Dijk  Stadion  </t>
  </si>
  <si>
    <t xml:space="preserve">11e Twan Klijn  CS 030 </t>
  </si>
  <si>
    <t xml:space="preserve">12e Robert Crommentuijn  Stadion </t>
  </si>
  <si>
    <t xml:space="preserve">13e Marijn Teernstra Stadion  </t>
  </si>
  <si>
    <t xml:space="preserve"> 14e Paul te Molder  CS 030 </t>
  </si>
  <si>
    <t xml:space="preserve"> 15e Tom van Lint  Stadion </t>
  </si>
  <si>
    <t xml:space="preserve"> 16e  Peter de Jong Jan v Arckel </t>
  </si>
  <si>
    <t xml:space="preserve"> 17e  Thomas Nekkers  Domrenner </t>
  </si>
  <si>
    <t xml:space="preserve"> 20e  Timo Klok  Ledig Erf </t>
  </si>
  <si>
    <t xml:space="preserve"> 21e Lex van Deijnen  </t>
  </si>
  <si>
    <t xml:space="preserve">6e Jasper Steverink Domrenner </t>
  </si>
  <si>
    <t xml:space="preserve">18e  Sander Brinkhuis  Jan v Arckel </t>
  </si>
  <si>
    <t xml:space="preserve"> 23e  Arjan Scheer  Volharding  </t>
  </si>
  <si>
    <t xml:space="preserve">24e Dennis van Rossum  Stadion </t>
  </si>
  <si>
    <t xml:space="preserve">25e Arjan v d Ham  Jan v Arckel  </t>
  </si>
  <si>
    <t xml:space="preserve">26e Jeffreij van Rossum </t>
  </si>
  <si>
    <t xml:space="preserve">22e Roland van Domselaar  Stadion </t>
  </si>
  <si>
    <t xml:space="preserve"> 19e Walter van Asch  Stadion </t>
  </si>
  <si>
    <t>? DNF Eric Lemcke</t>
  </si>
  <si>
    <t xml:space="preserve"> ,Floris Backer van Ommeren ,</t>
  </si>
  <si>
    <t>Gertjan de Greef ,</t>
  </si>
  <si>
    <t>Arne Witsenburg ( ?)</t>
  </si>
  <si>
    <t xml:space="preserve"> Joey van Lint</t>
  </si>
  <si>
    <t xml:space="preserve">5e Susan van Domselaar  Stadion </t>
  </si>
  <si>
    <t xml:space="preserve">6e  Brandt van der Gaast </t>
  </si>
  <si>
    <t xml:space="preserve">1e  Lars van de Berg Stadion Jeugd  </t>
  </si>
  <si>
    <t xml:space="preserve">2e Cristy  Verkerk </t>
  </si>
  <si>
    <t>4e Thomas Parie Team Singel Speed ,</t>
  </si>
  <si>
    <t xml:space="preserve">5e Jesse Haaksman  Stadion  </t>
  </si>
  <si>
    <t xml:space="preserve">10e Dale Watley  Beat Cycling Club  </t>
  </si>
  <si>
    <t xml:space="preserve">11e Remy Meeuwsen  Stadion </t>
  </si>
  <si>
    <t xml:space="preserve">12e Mathijs Kuipers  Stadion </t>
  </si>
  <si>
    <t xml:space="preserve">13e Jan de Heer Stadion  </t>
  </si>
  <si>
    <t>Christy Verkerk</t>
  </si>
  <si>
    <t>Jennifer van de Voort</t>
  </si>
  <si>
    <t xml:space="preserve">Brandt van der Gaast </t>
  </si>
  <si>
    <t xml:space="preserve">Janneke Kirpensteijn </t>
  </si>
  <si>
    <t xml:space="preserve">Tiara  Kobald   </t>
  </si>
  <si>
    <t>Nick  Schumacher</t>
  </si>
  <si>
    <t xml:space="preserve">Tom  Snijders </t>
  </si>
  <si>
    <t>Eric Lemcke</t>
  </si>
  <si>
    <t xml:space="preserve">Jeffreij van Rossum </t>
  </si>
  <si>
    <t>Joey van Lint</t>
  </si>
  <si>
    <t>Floris Backer van Ommeren</t>
  </si>
  <si>
    <t>AXA</t>
  </si>
  <si>
    <t>Nigel vd Burg</t>
  </si>
  <si>
    <t>Martin vd Berg</t>
  </si>
  <si>
    <t>Martin Schuurman</t>
  </si>
  <si>
    <t>Wim van der Lede</t>
  </si>
  <si>
    <t>Paul te Molder</t>
  </si>
  <si>
    <t>Roland van Domselaar</t>
  </si>
  <si>
    <t>Tom van Lint</t>
  </si>
  <si>
    <t>Arjan Scheer</t>
  </si>
  <si>
    <t>Dennis van Rossum</t>
  </si>
  <si>
    <t>Arjan v d Ham</t>
  </si>
  <si>
    <t>Beste 8</t>
  </si>
  <si>
    <t xml:space="preserve">3e Jennifer vd Voort  Stadion  </t>
  </si>
  <si>
    <t xml:space="preserve">4e Johan Janszen  Stadion </t>
  </si>
  <si>
    <t xml:space="preserve">7e Janneke Kirpensteijn </t>
  </si>
  <si>
    <t xml:space="preserve">8e Tiara  Kobald   </t>
  </si>
  <si>
    <t xml:space="preserve">9e Arie den Brave WTC Woerden </t>
  </si>
  <si>
    <t>WTOS Delft</t>
  </si>
  <si>
    <t>Jan van Arckel</t>
  </si>
  <si>
    <t>Martin Mijnten</t>
  </si>
  <si>
    <t>Richard Sleumer</t>
  </si>
  <si>
    <t>Max Haaksman</t>
  </si>
  <si>
    <t>Jesse Haaksman</t>
  </si>
  <si>
    <t>Roel de Vries</t>
  </si>
  <si>
    <t xml:space="preserve">Wouter Tel </t>
  </si>
  <si>
    <t>Tom Veldhuijzen</t>
  </si>
  <si>
    <t>Mike v d Ham</t>
  </si>
  <si>
    <t>Max de Ruijter</t>
  </si>
  <si>
    <t>Peter Jansen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</si>
</sst>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0000"/>
      <name val="&amp;quot"/>
    </font>
    <font>
      <sz val="11"/>
      <color rgb="FF000000"/>
      <name val="Times New Roman"/>
      <family val="1"/>
    </font>
    <font>
      <sz val="11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textRotation="135"/>
      <protection locked="0"/>
    </xf>
    <xf numFmtId="16" fontId="8" fillId="0" borderId="0" xfId="0" applyNumberFormat="1" applyFont="1" applyBorder="1" applyAlignment="1" applyProtection="1">
      <alignment textRotation="135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4" fillId="2" borderId="1" xfId="0" quotePrefix="1" applyFont="1" applyFill="1" applyBorder="1" applyAlignment="1" applyProtection="1">
      <alignment horizontal="center"/>
      <protection locked="0"/>
    </xf>
    <xf numFmtId="49" fontId="6" fillId="0" borderId="0" xfId="0" applyNumberFormat="1" applyFont="1"/>
    <xf numFmtId="0" fontId="14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5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textRotation="135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textRotation="135"/>
      <protection locked="0"/>
    </xf>
    <xf numFmtId="0" fontId="10" fillId="0" borderId="6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textRotation="135"/>
      <protection locked="0"/>
    </xf>
    <xf numFmtId="0" fontId="20" fillId="0" borderId="0" xfId="0" applyFont="1" applyBorder="1" applyAlignment="1" applyProtection="1">
      <alignment horizontal="center" textRotation="135"/>
      <protection locked="0"/>
    </xf>
    <xf numFmtId="0" fontId="22" fillId="0" borderId="0" xfId="0" applyFont="1" applyBorder="1" applyAlignment="1" applyProtection="1">
      <alignment textRotation="135"/>
      <protection locked="0"/>
    </xf>
    <xf numFmtId="16" fontId="23" fillId="0" borderId="0" xfId="0" applyNumberFormat="1" applyFont="1" applyBorder="1" applyAlignment="1" applyProtection="1">
      <alignment textRotation="135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4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4" fillId="2" borderId="1" xfId="0" quotePrefix="1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/>
      <protection locked="0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5"/>
  <sheetViews>
    <sheetView workbookViewId="0">
      <selection activeCell="B6" sqref="B6"/>
    </sheetView>
  </sheetViews>
  <sheetFormatPr defaultRowHeight="14.5"/>
  <cols>
    <col min="1" max="1" width="8.453125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3" width="2.6328125" bestFit="1" customWidth="1"/>
    <col min="14" max="14" width="2.36328125" customWidth="1"/>
    <col min="15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>
      <c r="A1" t="s">
        <v>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t="s">
        <v>5</v>
      </c>
      <c r="B2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t="s">
        <v>5</v>
      </c>
      <c r="B3" t="s">
        <v>92</v>
      </c>
    </row>
    <row r="4" spans="1:18">
      <c r="A4" t="s">
        <v>5</v>
      </c>
      <c r="B4" t="s">
        <v>26</v>
      </c>
    </row>
    <row r="5" spans="1:18">
      <c r="A5" t="s">
        <v>5</v>
      </c>
      <c r="B5" t="s">
        <v>8</v>
      </c>
      <c r="K5" s="2"/>
      <c r="Q5" s="2"/>
    </row>
    <row r="6" spans="1:18">
      <c r="A6" t="s">
        <v>5</v>
      </c>
      <c r="B6" t="s">
        <v>27</v>
      </c>
      <c r="K6" s="2"/>
      <c r="Q6" s="2"/>
    </row>
    <row r="7" spans="1:18">
      <c r="A7" s="2" t="s">
        <v>44</v>
      </c>
      <c r="K7" s="2"/>
      <c r="Q7" s="2"/>
    </row>
    <row r="8" spans="1:18">
      <c r="K8" s="2"/>
      <c r="Q8" s="2"/>
    </row>
    <row r="9" spans="1:18" ht="15" thickBot="1">
      <c r="A9" s="2" t="s">
        <v>43</v>
      </c>
      <c r="K9" s="2"/>
      <c r="Q9" s="2"/>
    </row>
    <row r="10" spans="1:18">
      <c r="A10" s="4" t="s">
        <v>11</v>
      </c>
      <c r="B10" s="4" t="s">
        <v>9</v>
      </c>
      <c r="C10" s="4" t="s">
        <v>15</v>
      </c>
      <c r="D10" s="5" t="s">
        <v>16</v>
      </c>
      <c r="E10" s="10" t="s">
        <v>17</v>
      </c>
      <c r="K10" s="2"/>
      <c r="Q10" s="2"/>
    </row>
    <row r="11" spans="1:18">
      <c r="A11" s="6" t="s">
        <v>4</v>
      </c>
      <c r="B11" s="6">
        <v>38</v>
      </c>
      <c r="C11" s="6">
        <v>159</v>
      </c>
      <c r="D11" s="7">
        <v>19</v>
      </c>
      <c r="E11">
        <v>10</v>
      </c>
      <c r="K11" s="2"/>
      <c r="Q11" s="2"/>
    </row>
    <row r="12" spans="1:18">
      <c r="A12" s="6" t="s">
        <v>3</v>
      </c>
      <c r="B12" s="6">
        <v>84</v>
      </c>
      <c r="C12" s="6">
        <v>302</v>
      </c>
      <c r="D12" s="7">
        <v>35</v>
      </c>
      <c r="E12">
        <v>13</v>
      </c>
      <c r="K12" s="2"/>
      <c r="Q12" s="2"/>
    </row>
    <row r="13" spans="1:18">
      <c r="A13" s="6" t="s">
        <v>2</v>
      </c>
      <c r="B13" s="6">
        <v>31</v>
      </c>
      <c r="C13" s="6">
        <v>148</v>
      </c>
      <c r="D13" s="7">
        <v>18</v>
      </c>
      <c r="E13">
        <v>11</v>
      </c>
      <c r="K13" s="2"/>
      <c r="Q13" s="2"/>
    </row>
    <row r="14" spans="1:18" ht="15" thickBot="1">
      <c r="A14" s="8" t="s">
        <v>10</v>
      </c>
      <c r="B14" s="8">
        <v>153</v>
      </c>
      <c r="C14" s="48">
        <v>609</v>
      </c>
      <c r="D14" s="8">
        <v>72</v>
      </c>
      <c r="E14" s="8">
        <v>34</v>
      </c>
      <c r="K14" s="2"/>
      <c r="Q14" s="2"/>
    </row>
    <row r="15" spans="1:18">
      <c r="K15" s="2"/>
      <c r="Q15" s="2"/>
    </row>
    <row r="16" spans="1:18" ht="15" thickBot="1">
      <c r="A16" s="2" t="s">
        <v>20</v>
      </c>
      <c r="K16" s="2"/>
      <c r="Q16" s="2"/>
    </row>
    <row r="17" spans="1:17">
      <c r="A17" s="4" t="s">
        <v>11</v>
      </c>
      <c r="B17" s="4" t="s">
        <v>9</v>
      </c>
      <c r="C17" s="4" t="s">
        <v>15</v>
      </c>
      <c r="D17" s="5" t="s">
        <v>16</v>
      </c>
      <c r="E17" s="10" t="s">
        <v>17</v>
      </c>
      <c r="K17" s="2"/>
      <c r="Q17" s="2"/>
    </row>
    <row r="18" spans="1:17">
      <c r="A18" s="6" t="s">
        <v>4</v>
      </c>
      <c r="B18" s="6">
        <v>32</v>
      </c>
      <c r="C18" s="6">
        <v>146</v>
      </c>
      <c r="D18" s="7">
        <v>18</v>
      </c>
      <c r="E18">
        <v>11</v>
      </c>
      <c r="K18" s="2"/>
      <c r="Q18" s="2"/>
    </row>
    <row r="19" spans="1:17">
      <c r="A19" s="6" t="s">
        <v>3</v>
      </c>
      <c r="B19" s="6">
        <v>69</v>
      </c>
      <c r="C19" s="6">
        <v>255</v>
      </c>
      <c r="D19" s="7">
        <v>34</v>
      </c>
      <c r="E19">
        <v>13</v>
      </c>
      <c r="K19" s="2"/>
      <c r="Q19" s="2"/>
    </row>
    <row r="20" spans="1:17">
      <c r="A20" s="6" t="s">
        <v>2</v>
      </c>
      <c r="B20" s="6">
        <v>21</v>
      </c>
      <c r="C20" s="6">
        <v>108</v>
      </c>
      <c r="D20" s="7">
        <v>12</v>
      </c>
      <c r="E20">
        <v>7</v>
      </c>
      <c r="K20" s="2"/>
      <c r="Q20" s="2"/>
    </row>
    <row r="21" spans="1:17" ht="15" thickBot="1">
      <c r="A21" s="8" t="s">
        <v>10</v>
      </c>
      <c r="B21" s="8">
        <f>SUM(B18:B20)</f>
        <v>122</v>
      </c>
      <c r="C21" s="8">
        <f>SUM(C18:C20)</f>
        <v>509</v>
      </c>
      <c r="D21" s="8">
        <f>SUM(D18:D20)</f>
        <v>64</v>
      </c>
      <c r="E21" s="8">
        <f>SUM(E18:E20)</f>
        <v>31</v>
      </c>
    </row>
    <row r="22" spans="1:17">
      <c r="A22" s="3"/>
      <c r="B22" s="3"/>
      <c r="C22" s="3"/>
      <c r="D22" s="3"/>
    </row>
    <row r="23" spans="1:17" ht="15" thickBot="1">
      <c r="A23" s="2" t="s">
        <v>19</v>
      </c>
    </row>
    <row r="24" spans="1:17">
      <c r="A24" s="4" t="s">
        <v>11</v>
      </c>
      <c r="B24" s="4" t="s">
        <v>9</v>
      </c>
      <c r="C24" s="4" t="s">
        <v>15</v>
      </c>
      <c r="D24" s="5" t="s">
        <v>16</v>
      </c>
      <c r="E24" s="10" t="s">
        <v>17</v>
      </c>
    </row>
    <row r="25" spans="1:17">
      <c r="A25" s="6" t="s">
        <v>4</v>
      </c>
      <c r="B25" s="6">
        <v>39</v>
      </c>
      <c r="C25" s="6">
        <v>135</v>
      </c>
      <c r="D25" s="7">
        <v>16</v>
      </c>
      <c r="E25">
        <v>9</v>
      </c>
    </row>
    <row r="26" spans="1:17">
      <c r="A26" s="6" t="s">
        <v>3</v>
      </c>
      <c r="B26" s="6">
        <v>59</v>
      </c>
      <c r="C26" s="6">
        <v>221</v>
      </c>
      <c r="D26" s="7">
        <v>25</v>
      </c>
      <c r="E26">
        <v>14</v>
      </c>
    </row>
    <row r="27" spans="1:17">
      <c r="A27" s="6" t="s">
        <v>2</v>
      </c>
      <c r="B27" s="6">
        <v>26</v>
      </c>
      <c r="C27" s="6">
        <v>123</v>
      </c>
      <c r="D27" s="7">
        <v>13</v>
      </c>
      <c r="E27">
        <v>7</v>
      </c>
    </row>
    <row r="28" spans="1:17" ht="15" thickBot="1">
      <c r="A28" s="8" t="s">
        <v>10</v>
      </c>
      <c r="B28" s="8">
        <f>SUM(B25:B27)</f>
        <v>124</v>
      </c>
      <c r="C28" s="8">
        <f>SUM(C25:C27)</f>
        <v>479</v>
      </c>
      <c r="D28" s="8">
        <f>SUM(D25:D27)</f>
        <v>54</v>
      </c>
      <c r="E28" s="8">
        <f>SUM(E25:E27)</f>
        <v>30</v>
      </c>
    </row>
    <row r="29" spans="1:17">
      <c r="A29" s="3"/>
      <c r="B29" s="3"/>
      <c r="C29" s="3"/>
      <c r="D29" s="3"/>
      <c r="E29" s="3"/>
      <c r="F29" s="3"/>
    </row>
    <row r="30" spans="1:17" ht="15" thickBot="1">
      <c r="A30" s="2" t="s">
        <v>18</v>
      </c>
    </row>
    <row r="31" spans="1:17">
      <c r="A31" s="4" t="s">
        <v>11</v>
      </c>
      <c r="B31" s="4" t="s">
        <v>9</v>
      </c>
      <c r="C31" s="4" t="s">
        <v>15</v>
      </c>
      <c r="D31" s="5" t="s">
        <v>16</v>
      </c>
      <c r="E31" s="10" t="s">
        <v>17</v>
      </c>
    </row>
    <row r="32" spans="1:17">
      <c r="A32" s="6" t="s">
        <v>4</v>
      </c>
      <c r="B32" s="6"/>
      <c r="C32" s="6"/>
      <c r="D32" s="7"/>
    </row>
    <row r="33" spans="1:4">
      <c r="A33" s="6" t="s">
        <v>3</v>
      </c>
      <c r="B33" s="6">
        <v>74</v>
      </c>
      <c r="C33" s="6">
        <v>267</v>
      </c>
      <c r="D33" s="7">
        <v>36</v>
      </c>
    </row>
    <row r="34" spans="1:4">
      <c r="A34" s="6" t="s">
        <v>2</v>
      </c>
      <c r="B34" s="6"/>
      <c r="C34" s="6"/>
      <c r="D34" s="7"/>
    </row>
    <row r="35" spans="1:4" ht="15" thickBot="1">
      <c r="A35" s="8"/>
      <c r="B35" s="8">
        <f>SUM(B32:B34)</f>
        <v>74</v>
      </c>
      <c r="C35" s="8">
        <f>SUM(C32:C34)</f>
        <v>267</v>
      </c>
      <c r="D35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5FA8-9BAB-4ECF-B83F-3B72D5F11AC4}">
  <dimension ref="B2:F2"/>
  <sheetViews>
    <sheetView topLeftCell="B25" workbookViewId="0">
      <selection activeCell="B25" sqref="A1:XFD1048576"/>
    </sheetView>
  </sheetViews>
  <sheetFormatPr defaultRowHeight="14.5"/>
  <cols>
    <col min="2" max="2" width="28.36328125" bestFit="1" customWidth="1"/>
    <col min="4" max="4" width="31.54296875" bestFit="1" customWidth="1"/>
    <col min="6" max="6" width="37.453125" bestFit="1" customWidth="1"/>
  </cols>
  <sheetData>
    <row r="2" spans="2:6">
      <c r="B2" s="11"/>
      <c r="D2" s="38"/>
      <c r="F2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0E70-DD35-4855-835F-F03C58B72E74}">
  <dimension ref="B2:B25"/>
  <sheetViews>
    <sheetView workbookViewId="0">
      <selection sqref="A1:XFD1048576"/>
    </sheetView>
  </sheetViews>
  <sheetFormatPr defaultRowHeight="14.5"/>
  <sheetData>
    <row r="2" spans="2:2">
      <c r="B2" s="11"/>
    </row>
    <row r="13" spans="2:2">
      <c r="B13" s="11"/>
    </row>
    <row r="25" spans="2:2">
      <c r="B25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9194-886F-47A7-8250-CBC6911BD283}">
  <dimension ref="B2:F3"/>
  <sheetViews>
    <sheetView topLeftCell="A4" workbookViewId="0">
      <selection activeCell="A4" sqref="A1:XFD1048576"/>
    </sheetView>
  </sheetViews>
  <sheetFormatPr defaultRowHeight="14.5"/>
  <cols>
    <col min="1" max="1" width="4.81640625" bestFit="1" customWidth="1"/>
    <col min="2" max="2" width="31.54296875" bestFit="1" customWidth="1"/>
    <col min="3" max="3" width="4.81640625" bestFit="1" customWidth="1"/>
    <col min="4" max="4" width="56.453125" bestFit="1" customWidth="1"/>
    <col min="5" max="5" width="4.81640625" bestFit="1" customWidth="1"/>
    <col min="6" max="6" width="36.90625" bestFit="1" customWidth="1"/>
  </cols>
  <sheetData>
    <row r="2" spans="2:6">
      <c r="D2" s="11"/>
      <c r="E2" s="11"/>
      <c r="F2" s="11"/>
    </row>
    <row r="3" spans="2:6">
      <c r="B3" s="11"/>
      <c r="D3" s="11"/>
      <c r="F3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E9FD-3988-4727-A80D-CC26E671451D}">
  <dimension ref="A1:F16"/>
  <sheetViews>
    <sheetView workbookViewId="0">
      <selection sqref="A1:XFD1048576"/>
    </sheetView>
  </sheetViews>
  <sheetFormatPr defaultRowHeight="14.5"/>
  <cols>
    <col min="1" max="1" width="4.81640625" bestFit="1" customWidth="1"/>
    <col min="2" max="2" width="30.90625" bestFit="1" customWidth="1"/>
    <col min="4" max="4" width="33.1796875" bestFit="1" customWidth="1"/>
  </cols>
  <sheetData>
    <row r="1" spans="1:6">
      <c r="A1" s="11"/>
      <c r="B1" s="11"/>
    </row>
    <row r="2" spans="1:6">
      <c r="B2" s="11"/>
      <c r="D2" s="11"/>
      <c r="F2" s="11"/>
    </row>
    <row r="3" spans="1:6">
      <c r="D3" s="11"/>
      <c r="F3" s="11"/>
    </row>
    <row r="4" spans="1:6">
      <c r="D4" s="11"/>
    </row>
    <row r="11" spans="1:6">
      <c r="F11" s="19"/>
    </row>
    <row r="12" spans="1:6">
      <c r="F12" s="19"/>
    </row>
    <row r="13" spans="1:6">
      <c r="F13" s="19"/>
    </row>
    <row r="16" spans="1:6">
      <c r="F16" s="4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8242-2933-4FB0-9EF6-0A507B200616}">
  <dimension ref="B1:F1"/>
  <sheetViews>
    <sheetView workbookViewId="0">
      <selection sqref="A1:XFD1048576"/>
    </sheetView>
  </sheetViews>
  <sheetFormatPr defaultRowHeight="14.5"/>
  <cols>
    <col min="2" max="2" width="29.90625" bestFit="1" customWidth="1"/>
    <col min="4" max="4" width="30.7265625" bestFit="1" customWidth="1"/>
  </cols>
  <sheetData>
    <row r="1" spans="2:6">
      <c r="B1" s="11"/>
      <c r="D1" s="11"/>
      <c r="F1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A591-D32D-4601-95B3-56A3E97A3571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2F44-4376-4B5C-8E30-CE7CF03F8617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zoomScale="78" zoomScaleNormal="80" workbookViewId="0">
      <selection activeCell="W19" sqref="W19"/>
    </sheetView>
  </sheetViews>
  <sheetFormatPr defaultColWidth="8.81640625" defaultRowHeight="13"/>
  <cols>
    <col min="1" max="1" width="3.26953125" style="56" bestFit="1" customWidth="1"/>
    <col min="2" max="2" width="17.453125" style="57" bestFit="1" customWidth="1"/>
    <col min="3" max="3" width="20.36328125" style="56" bestFit="1" customWidth="1"/>
    <col min="4" max="4" width="12.453125" style="56" bestFit="1" customWidth="1"/>
    <col min="5" max="5" width="6.26953125" style="58" bestFit="1" customWidth="1"/>
    <col min="6" max="6" width="8.453125" style="59" bestFit="1" customWidth="1"/>
    <col min="7" max="7" width="10.54296875" style="59" bestFit="1" customWidth="1"/>
    <col min="8" max="8" width="6.26953125" style="60" bestFit="1" customWidth="1"/>
    <col min="9" max="16" width="5.1796875" style="56" bestFit="1" customWidth="1"/>
    <col min="17" max="17" width="5.54296875" style="56" bestFit="1" customWidth="1"/>
    <col min="18" max="18" width="5.54296875" style="61" bestFit="1" customWidth="1"/>
    <col min="19" max="19" width="5.1796875" style="56" bestFit="1" customWidth="1"/>
    <col min="20" max="16384" width="8.81640625" style="56"/>
  </cols>
  <sheetData>
    <row r="1" spans="1:20" ht="13" customHeight="1">
      <c r="A1" s="56" t="s">
        <v>4</v>
      </c>
      <c r="I1" s="61">
        <v>1</v>
      </c>
      <c r="J1" s="61">
        <v>2</v>
      </c>
      <c r="K1" s="61">
        <v>3</v>
      </c>
      <c r="L1" s="61">
        <v>4</v>
      </c>
      <c r="M1" s="61">
        <v>5</v>
      </c>
      <c r="N1" s="61">
        <v>6</v>
      </c>
      <c r="O1" s="61">
        <v>7</v>
      </c>
      <c r="P1" s="61">
        <v>8</v>
      </c>
      <c r="Q1" s="61">
        <v>9</v>
      </c>
      <c r="R1" s="61">
        <v>10</v>
      </c>
    </row>
    <row r="2" spans="1:20" ht="13" customHeight="1">
      <c r="H2" s="62">
        <f>SUM(I2:R2)</f>
        <v>34</v>
      </c>
      <c r="I2" s="61">
        <f t="shared" ref="I2:R2" si="0">COUNT(I4:I97)</f>
        <v>15</v>
      </c>
      <c r="J2" s="61">
        <f t="shared" si="0"/>
        <v>19</v>
      </c>
      <c r="K2" s="61">
        <f t="shared" si="0"/>
        <v>0</v>
      </c>
      <c r="L2" s="61">
        <f t="shared" si="0"/>
        <v>0</v>
      </c>
      <c r="M2" s="61">
        <f t="shared" si="0"/>
        <v>0</v>
      </c>
      <c r="N2" s="61">
        <f t="shared" si="0"/>
        <v>0</v>
      </c>
      <c r="O2" s="61">
        <f t="shared" si="0"/>
        <v>0</v>
      </c>
      <c r="P2" s="61">
        <f t="shared" si="0"/>
        <v>0</v>
      </c>
      <c r="Q2" s="61">
        <f t="shared" si="0"/>
        <v>0</v>
      </c>
      <c r="R2" s="61">
        <f t="shared" si="0"/>
        <v>0</v>
      </c>
    </row>
    <row r="3" spans="1:20" ht="47">
      <c r="B3" s="63" t="s">
        <v>0</v>
      </c>
      <c r="C3" s="64" t="s">
        <v>1</v>
      </c>
      <c r="D3" s="64" t="s">
        <v>22</v>
      </c>
      <c r="E3" s="65" t="s">
        <v>171</v>
      </c>
      <c r="F3" s="66" t="s">
        <v>13</v>
      </c>
      <c r="G3" s="66" t="s">
        <v>14</v>
      </c>
      <c r="H3" s="67" t="s">
        <v>12</v>
      </c>
      <c r="I3" s="68">
        <v>44485</v>
      </c>
      <c r="J3" s="68">
        <v>44492</v>
      </c>
      <c r="K3" s="68">
        <v>44499</v>
      </c>
      <c r="L3" s="68">
        <v>44506</v>
      </c>
      <c r="M3" s="68">
        <v>44513</v>
      </c>
      <c r="N3" s="68">
        <v>44520</v>
      </c>
      <c r="O3" s="68">
        <v>44527</v>
      </c>
      <c r="P3" s="68">
        <v>44534</v>
      </c>
      <c r="Q3" s="68">
        <v>44541</v>
      </c>
      <c r="R3" s="68">
        <v>44548</v>
      </c>
    </row>
    <row r="4" spans="1:20" ht="13" customHeight="1">
      <c r="A4" s="57">
        <v>1</v>
      </c>
      <c r="B4" s="69">
        <f>COUNT(I4:R4)</f>
        <v>2</v>
      </c>
      <c r="C4" s="50" t="s">
        <v>81</v>
      </c>
      <c r="D4" s="49" t="s">
        <v>75</v>
      </c>
      <c r="E4" s="70">
        <f>IF(B4&lt;10,H4,IF(B4=10,H4-F4,H4-F4-G4))</f>
        <v>55</v>
      </c>
      <c r="F4" s="71">
        <f>SMALL(I4:R4,1)</f>
        <v>27</v>
      </c>
      <c r="G4" s="71">
        <f>SMALL(I4:R4,2)</f>
        <v>28</v>
      </c>
      <c r="H4" s="72">
        <f>SUM(I4:R4)</f>
        <v>55</v>
      </c>
      <c r="I4" s="50">
        <v>28</v>
      </c>
      <c r="J4" s="73">
        <v>27</v>
      </c>
      <c r="K4" s="73"/>
      <c r="L4" s="73"/>
      <c r="M4" s="73"/>
      <c r="N4" s="74"/>
      <c r="O4" s="74"/>
      <c r="P4" s="73"/>
      <c r="Q4" s="73"/>
      <c r="R4" s="74"/>
      <c r="S4" s="49"/>
    </row>
    <row r="5" spans="1:20" ht="13" customHeight="1">
      <c r="A5" s="57">
        <v>2</v>
      </c>
      <c r="B5" s="69">
        <f>COUNT(I5:R5)</f>
        <v>2</v>
      </c>
      <c r="C5" s="50" t="s">
        <v>83</v>
      </c>
      <c r="D5" s="49" t="s">
        <v>76</v>
      </c>
      <c r="E5" s="70">
        <f>IF(B5&lt;10,H5,IF(B5=10,H5-F5,H5-F5-G5))</f>
        <v>47</v>
      </c>
      <c r="F5" s="71">
        <f>SMALL(I5:R5,1)</f>
        <v>21</v>
      </c>
      <c r="G5" s="71">
        <f>SMALL(I5:R5,2)</f>
        <v>26</v>
      </c>
      <c r="H5" s="72">
        <f>SUM(I5:R5)</f>
        <v>47</v>
      </c>
      <c r="I5" s="54">
        <v>26</v>
      </c>
      <c r="J5" s="73">
        <v>21</v>
      </c>
      <c r="K5" s="73"/>
      <c r="L5" s="73"/>
      <c r="M5" s="73"/>
      <c r="N5" s="74"/>
      <c r="O5" s="74"/>
      <c r="P5" s="74"/>
      <c r="Q5" s="73"/>
      <c r="R5" s="75"/>
      <c r="S5" s="49"/>
    </row>
    <row r="6" spans="1:20" ht="13" customHeight="1">
      <c r="A6" s="57">
        <v>3</v>
      </c>
      <c r="B6" s="69">
        <f>COUNT(I6:R6)</f>
        <v>2</v>
      </c>
      <c r="C6" s="50" t="s">
        <v>85</v>
      </c>
      <c r="D6" s="49" t="s">
        <v>23</v>
      </c>
      <c r="E6" s="70">
        <f>IF(B6&lt;10,H6,IF(B6=10,H6-F6,H6-F6-G6))</f>
        <v>46</v>
      </c>
      <c r="F6" s="71">
        <f>SMALL(I6:R6,1)</f>
        <v>22</v>
      </c>
      <c r="G6" s="71">
        <f>SMALL(I6:R6,2)</f>
        <v>24</v>
      </c>
      <c r="H6" s="72">
        <f>SUM(I6:R6)</f>
        <v>46</v>
      </c>
      <c r="I6" s="54">
        <v>24</v>
      </c>
      <c r="J6" s="73">
        <v>22</v>
      </c>
      <c r="K6" s="74"/>
      <c r="L6" s="73"/>
      <c r="M6" s="73"/>
      <c r="N6" s="74"/>
      <c r="O6" s="73"/>
      <c r="P6" s="73"/>
      <c r="Q6" s="73"/>
      <c r="R6" s="73"/>
      <c r="S6" s="49"/>
    </row>
    <row r="7" spans="1:20" ht="13" customHeight="1">
      <c r="A7" s="57">
        <v>4</v>
      </c>
      <c r="B7" s="69">
        <f>COUNT(I7:R7)</f>
        <v>2</v>
      </c>
      <c r="C7" s="50" t="s">
        <v>82</v>
      </c>
      <c r="D7" s="49" t="s">
        <v>23</v>
      </c>
      <c r="E7" s="70">
        <f>IF(B7&lt;10,H7,IF(B7=10,H7-F7,H7-F7-G7))</f>
        <v>45</v>
      </c>
      <c r="F7" s="71">
        <f>SMALL(I7:R7,1)</f>
        <v>18</v>
      </c>
      <c r="G7" s="71">
        <f>SMALL(I7:R7,2)</f>
        <v>27</v>
      </c>
      <c r="H7" s="72">
        <f>SUM(I7:R7)</f>
        <v>45</v>
      </c>
      <c r="I7" s="54">
        <v>27</v>
      </c>
      <c r="J7" s="73">
        <v>18</v>
      </c>
      <c r="K7" s="73"/>
      <c r="L7" s="73"/>
      <c r="M7" s="73"/>
      <c r="N7" s="73"/>
      <c r="O7" s="73"/>
      <c r="P7" s="73"/>
      <c r="Q7" s="73"/>
      <c r="R7" s="74"/>
      <c r="S7" s="49"/>
      <c r="T7" s="49"/>
    </row>
    <row r="8" spans="1:20" ht="13" customHeight="1">
      <c r="A8" s="57">
        <v>5</v>
      </c>
      <c r="B8" s="69">
        <f>COUNT(I8:R8)</f>
        <v>2</v>
      </c>
      <c r="C8" s="50" t="s">
        <v>28</v>
      </c>
      <c r="D8" s="49" t="s">
        <v>25</v>
      </c>
      <c r="E8" s="70">
        <f>IF(B8&lt;10,H8,IF(B8=10,H8-F8,H8-F8-G8))</f>
        <v>43</v>
      </c>
      <c r="F8" s="71">
        <f>SMALL(I8:R8,1)</f>
        <v>19</v>
      </c>
      <c r="G8" s="71">
        <f>SMALL(I8:R8,2)</f>
        <v>24</v>
      </c>
      <c r="H8" s="72">
        <f>SUM(I8:R8)</f>
        <v>43</v>
      </c>
      <c r="I8" s="50">
        <v>19</v>
      </c>
      <c r="J8" s="74">
        <v>24</v>
      </c>
      <c r="K8" s="73"/>
      <c r="L8" s="73"/>
      <c r="M8" s="73"/>
      <c r="N8" s="73"/>
      <c r="O8" s="73"/>
      <c r="P8" s="73"/>
      <c r="Q8" s="73"/>
      <c r="R8" s="74"/>
      <c r="S8" s="49"/>
    </row>
    <row r="9" spans="1:20" ht="13" customHeight="1">
      <c r="A9" s="57">
        <v>6</v>
      </c>
      <c r="B9" s="69">
        <f>COUNT(I9:R9)</f>
        <v>2</v>
      </c>
      <c r="C9" s="50" t="s">
        <v>87</v>
      </c>
      <c r="D9" s="49" t="s">
        <v>23</v>
      </c>
      <c r="E9" s="70">
        <f>IF(B9&lt;10,H9,IF(B9=10,H9-F9,H9-F9-G9))</f>
        <v>42</v>
      </c>
      <c r="F9" s="71">
        <f>SMALL(I9:R9,1)</f>
        <v>20</v>
      </c>
      <c r="G9" s="71">
        <f>SMALL(I9:R9,2)</f>
        <v>22</v>
      </c>
      <c r="H9" s="72">
        <f>SUM(I9:R9)</f>
        <v>42</v>
      </c>
      <c r="I9" s="50">
        <v>22</v>
      </c>
      <c r="J9" s="76">
        <v>20</v>
      </c>
      <c r="K9" s="74"/>
      <c r="L9" s="73"/>
      <c r="M9" s="73"/>
      <c r="N9" s="74"/>
      <c r="O9" s="73"/>
      <c r="P9" s="73"/>
      <c r="Q9" s="73"/>
      <c r="R9" s="73"/>
      <c r="S9" s="49"/>
    </row>
    <row r="10" spans="1:20" ht="13" customHeight="1">
      <c r="A10" s="57">
        <v>7</v>
      </c>
      <c r="B10" s="69">
        <f>COUNT(I10:R10)</f>
        <v>2</v>
      </c>
      <c r="C10" s="50" t="s">
        <v>88</v>
      </c>
      <c r="D10" s="49" t="s">
        <v>23</v>
      </c>
      <c r="E10" s="70">
        <f>IF(B10&lt;10,H10,IF(B10=10,H10-F10,H10-F10-G10))</f>
        <v>40</v>
      </c>
      <c r="F10" s="71">
        <f>SMALL(I10:R10,1)</f>
        <v>19</v>
      </c>
      <c r="G10" s="71">
        <f>SMALL(I10:R10,2)</f>
        <v>21</v>
      </c>
      <c r="H10" s="72">
        <f>SUM(I10:R10)</f>
        <v>40</v>
      </c>
      <c r="I10" s="50">
        <v>21</v>
      </c>
      <c r="J10" s="73">
        <v>19</v>
      </c>
      <c r="K10" s="73"/>
      <c r="L10" s="73"/>
      <c r="M10" s="73"/>
      <c r="N10" s="73"/>
      <c r="O10" s="74"/>
      <c r="P10" s="73"/>
      <c r="Q10" s="73"/>
      <c r="R10" s="73"/>
      <c r="S10" s="49"/>
      <c r="T10" s="49"/>
    </row>
    <row r="11" spans="1:20" ht="13" customHeight="1">
      <c r="A11" s="57">
        <v>8</v>
      </c>
      <c r="B11" s="69">
        <f>COUNT(I11:R11)</f>
        <v>2</v>
      </c>
      <c r="C11" s="50" t="s">
        <v>86</v>
      </c>
      <c r="D11" s="49" t="s">
        <v>25</v>
      </c>
      <c r="E11" s="70">
        <f>IF(B11&lt;10,H11,IF(B11=10,H11-F11,H11-F11-G11))</f>
        <v>39</v>
      </c>
      <c r="F11" s="71">
        <f>SMALL(I11:R11,1)</f>
        <v>16</v>
      </c>
      <c r="G11" s="71">
        <f>SMALL(I11:R11,2)</f>
        <v>23</v>
      </c>
      <c r="H11" s="72">
        <f>SUM(I11:R11)</f>
        <v>39</v>
      </c>
      <c r="I11" s="54">
        <v>23</v>
      </c>
      <c r="J11" s="73">
        <v>16</v>
      </c>
      <c r="K11" s="73"/>
      <c r="L11" s="74"/>
      <c r="M11" s="73"/>
      <c r="N11" s="74"/>
      <c r="O11" s="73"/>
      <c r="P11" s="73"/>
      <c r="Q11" s="73"/>
      <c r="R11" s="73"/>
      <c r="S11" s="49"/>
    </row>
    <row r="12" spans="1:20" ht="13" customHeight="1">
      <c r="A12" s="57">
        <v>9</v>
      </c>
      <c r="B12" s="69">
        <f>COUNT(I12:R12)</f>
        <v>1</v>
      </c>
      <c r="C12" s="50" t="s">
        <v>79</v>
      </c>
      <c r="D12" s="49" t="s">
        <v>74</v>
      </c>
      <c r="E12" s="70">
        <f>IF(B12&lt;10,H12,IF(B12=10,H12-F12,H12-F12-G12))</f>
        <v>30.1</v>
      </c>
      <c r="F12" s="71">
        <f>SMALL(I12:R12,1)</f>
        <v>30.1</v>
      </c>
      <c r="G12" s="71" t="e">
        <f>SMALL(I12:R12,2)</f>
        <v>#NUM!</v>
      </c>
      <c r="H12" s="72">
        <f>SUM(I12:R12)</f>
        <v>30.1</v>
      </c>
      <c r="I12" s="54">
        <v>30.1</v>
      </c>
      <c r="J12" s="73"/>
      <c r="K12" s="73"/>
      <c r="L12" s="73"/>
      <c r="M12" s="73"/>
      <c r="N12" s="74"/>
      <c r="O12" s="73"/>
      <c r="P12" s="73"/>
      <c r="Q12" s="73"/>
      <c r="R12" s="73"/>
      <c r="S12" s="49"/>
      <c r="T12" s="49"/>
    </row>
    <row r="13" spans="1:20" ht="13" customHeight="1">
      <c r="A13" s="57">
        <v>10</v>
      </c>
      <c r="B13" s="69">
        <f>COUNT(I13:R13)</f>
        <v>1</v>
      </c>
      <c r="C13" s="49" t="s">
        <v>179</v>
      </c>
      <c r="D13" s="49" t="s">
        <v>35</v>
      </c>
      <c r="E13" s="70">
        <f>IF(B13&lt;10,H13,IF(B13=10,H13-F13,H13-F13-G13))</f>
        <v>30.1</v>
      </c>
      <c r="F13" s="71">
        <f>SMALL(I13:R13,1)</f>
        <v>30.1</v>
      </c>
      <c r="G13" s="71" t="e">
        <f>SMALL(I13:R13,2)</f>
        <v>#NUM!</v>
      </c>
      <c r="H13" s="72">
        <f>SUM(I13:R13)</f>
        <v>30.1</v>
      </c>
      <c r="I13" s="81"/>
      <c r="J13" s="73">
        <v>30.1</v>
      </c>
      <c r="K13" s="73"/>
      <c r="L13" s="73"/>
      <c r="M13" s="73"/>
      <c r="N13" s="73"/>
      <c r="O13" s="73"/>
      <c r="P13" s="73"/>
      <c r="Q13" s="73"/>
      <c r="R13" s="74"/>
      <c r="S13" s="49"/>
      <c r="T13" s="49"/>
    </row>
    <row r="14" spans="1:20" ht="13" customHeight="1">
      <c r="A14" s="57">
        <v>11</v>
      </c>
      <c r="B14" s="69">
        <f>COUNT(I14:R14)</f>
        <v>2</v>
      </c>
      <c r="C14" s="50" t="s">
        <v>89</v>
      </c>
      <c r="D14" s="49" t="s">
        <v>78</v>
      </c>
      <c r="E14" s="70">
        <f>IF(B14&lt;10,H14,IF(B14=10,H14-F14,H14-F14-G14))</f>
        <v>30</v>
      </c>
      <c r="F14" s="71">
        <f>SMALL(I14:R14,1)</f>
        <v>12</v>
      </c>
      <c r="G14" s="71">
        <f>SMALL(I14:R14,2)</f>
        <v>18</v>
      </c>
      <c r="H14" s="72">
        <f>SUM(I14:R14)</f>
        <v>30</v>
      </c>
      <c r="I14" s="54">
        <v>18</v>
      </c>
      <c r="J14" s="73">
        <v>12</v>
      </c>
      <c r="K14" s="73"/>
      <c r="L14" s="73"/>
      <c r="M14" s="73"/>
      <c r="N14" s="73"/>
      <c r="O14" s="73"/>
      <c r="P14" s="73"/>
      <c r="Q14" s="74"/>
      <c r="R14" s="73"/>
      <c r="S14" s="49"/>
      <c r="T14" s="49"/>
    </row>
    <row r="15" spans="1:20" ht="13" customHeight="1">
      <c r="A15" s="57">
        <v>12</v>
      </c>
      <c r="B15" s="69">
        <f>COUNT(I15:R15)</f>
        <v>1</v>
      </c>
      <c r="C15" s="49" t="s">
        <v>180</v>
      </c>
      <c r="D15" s="49" t="s">
        <v>45</v>
      </c>
      <c r="E15" s="70">
        <f>IF(B15&lt;10,H15,IF(B15=10,H15-F15,H15-F15-G15))</f>
        <v>29</v>
      </c>
      <c r="F15" s="71">
        <f>SMALL(I15:R15,1)</f>
        <v>29</v>
      </c>
      <c r="G15" s="71" t="e">
        <f>SMALL(I15:R15,2)</f>
        <v>#NUM!</v>
      </c>
      <c r="H15" s="72">
        <f>SUM(I15:R15)</f>
        <v>29</v>
      </c>
      <c r="I15" s="81"/>
      <c r="J15" s="74">
        <v>29</v>
      </c>
      <c r="K15" s="74"/>
      <c r="L15" s="73"/>
      <c r="M15" s="73"/>
      <c r="N15" s="74"/>
      <c r="O15" s="74"/>
      <c r="P15" s="73"/>
      <c r="Q15" s="73"/>
      <c r="R15" s="74"/>
      <c r="S15" s="49"/>
      <c r="T15" s="49"/>
    </row>
    <row r="16" spans="1:20" ht="13" customHeight="1">
      <c r="A16" s="57">
        <v>13</v>
      </c>
      <c r="B16" s="69">
        <f>COUNT(I16:R16)</f>
        <v>1</v>
      </c>
      <c r="C16" s="50" t="s">
        <v>80</v>
      </c>
      <c r="D16" s="49"/>
      <c r="E16" s="70">
        <f>IF(B16&lt;10,H16,IF(B16=10,H16-F16,H16-F16-G16))</f>
        <v>29</v>
      </c>
      <c r="F16" s="71">
        <f>SMALL(I16:R16,1)</f>
        <v>29</v>
      </c>
      <c r="G16" s="71" t="e">
        <f>SMALL(I16:R16,2)</f>
        <v>#NUM!</v>
      </c>
      <c r="H16" s="72">
        <f>SUM(I16:R16)</f>
        <v>29</v>
      </c>
      <c r="I16" s="54">
        <v>29</v>
      </c>
      <c r="J16" s="74"/>
      <c r="K16" s="73"/>
      <c r="L16" s="73"/>
      <c r="M16" s="74"/>
      <c r="N16" s="73"/>
      <c r="O16" s="74"/>
      <c r="P16" s="73"/>
      <c r="Q16" s="73"/>
      <c r="R16" s="74"/>
      <c r="S16" s="49"/>
      <c r="T16" s="49"/>
    </row>
    <row r="17" spans="1:20" ht="13" customHeight="1">
      <c r="A17" s="57">
        <v>14</v>
      </c>
      <c r="B17" s="69">
        <f>COUNT(I17:R17)</f>
        <v>1</v>
      </c>
      <c r="C17" s="49" t="s">
        <v>181</v>
      </c>
      <c r="D17" s="49" t="s">
        <v>23</v>
      </c>
      <c r="E17" s="70">
        <f>IF(B17&lt;10,H17,IF(B17=10,H17-F17,H17-F17-G17))</f>
        <v>28</v>
      </c>
      <c r="F17" s="71">
        <f>SMALL(I17:R17,1)</f>
        <v>28</v>
      </c>
      <c r="G17" s="71" t="e">
        <f>SMALL(I17:R17,2)</f>
        <v>#NUM!</v>
      </c>
      <c r="H17" s="72">
        <f>SUM(I17:R17)</f>
        <v>28</v>
      </c>
      <c r="I17" s="81"/>
      <c r="J17" s="73">
        <v>28</v>
      </c>
      <c r="K17" s="73"/>
      <c r="L17" s="73"/>
      <c r="M17" s="73"/>
      <c r="N17" s="73"/>
      <c r="O17" s="73"/>
      <c r="P17" s="73"/>
      <c r="Q17" s="73"/>
      <c r="R17" s="77"/>
      <c r="S17" s="49"/>
    </row>
    <row r="18" spans="1:20" ht="13" customHeight="1">
      <c r="A18" s="57">
        <v>15</v>
      </c>
      <c r="B18" s="69">
        <f>COUNT(I18:R18)</f>
        <v>1</v>
      </c>
      <c r="C18" s="49" t="s">
        <v>182</v>
      </c>
      <c r="D18" s="80" t="s">
        <v>23</v>
      </c>
      <c r="E18" s="70">
        <f>IF(B18&lt;10,H18,IF(B18=10,H18-F18,H18-F18-G18))</f>
        <v>26</v>
      </c>
      <c r="F18" s="71">
        <f>SMALL(I18:R18,1)</f>
        <v>26</v>
      </c>
      <c r="G18" s="71" t="e">
        <f>SMALL(I18:R18,2)</f>
        <v>#NUM!</v>
      </c>
      <c r="H18" s="72">
        <f>SUM(I18:R18)</f>
        <v>26</v>
      </c>
      <c r="I18" s="81"/>
      <c r="J18" s="73">
        <v>26</v>
      </c>
      <c r="K18" s="73"/>
      <c r="L18" s="73"/>
      <c r="M18" s="73"/>
      <c r="N18" s="78"/>
      <c r="O18" s="73"/>
      <c r="P18" s="73"/>
      <c r="Q18" s="73"/>
      <c r="R18" s="74"/>
      <c r="S18" s="49"/>
      <c r="T18" s="49"/>
    </row>
    <row r="19" spans="1:20" ht="13" customHeight="1">
      <c r="A19" s="57">
        <v>16</v>
      </c>
      <c r="B19" s="69">
        <f>COUNT(I19:R19)</f>
        <v>1</v>
      </c>
      <c r="C19" s="49" t="s">
        <v>183</v>
      </c>
      <c r="D19" s="56" t="s">
        <v>93</v>
      </c>
      <c r="E19" s="70">
        <f>IF(B19&lt;10,H19,IF(B19=10,H19-F19,H19-F19-G19))</f>
        <v>25</v>
      </c>
      <c r="F19" s="71">
        <f>SMALL(I19:R19,1)</f>
        <v>25</v>
      </c>
      <c r="G19" s="71" t="e">
        <f>SMALL(I19:R19,2)</f>
        <v>#NUM!</v>
      </c>
      <c r="H19" s="72">
        <f>SUM(I19:R19)</f>
        <v>25</v>
      </c>
      <c r="I19" s="73"/>
      <c r="J19" s="73">
        <v>25</v>
      </c>
      <c r="K19" s="79"/>
      <c r="L19" s="73"/>
      <c r="M19" s="73"/>
      <c r="N19" s="73"/>
      <c r="O19" s="74"/>
      <c r="P19" s="73"/>
      <c r="Q19" s="73"/>
      <c r="R19" s="74"/>
      <c r="S19" s="49"/>
    </row>
    <row r="20" spans="1:20" ht="13" customHeight="1">
      <c r="A20" s="57">
        <v>17</v>
      </c>
      <c r="B20" s="69">
        <f>COUNT(I20:R20)</f>
        <v>1</v>
      </c>
      <c r="C20" s="50" t="s">
        <v>84</v>
      </c>
      <c r="D20" s="49" t="s">
        <v>25</v>
      </c>
      <c r="E20" s="70">
        <f>IF(B20&lt;10,H20,IF(B20=10,H20-F20,H20-F20-G20))</f>
        <v>25</v>
      </c>
      <c r="F20" s="71">
        <f>SMALL(I20:R20,1)</f>
        <v>25</v>
      </c>
      <c r="G20" s="71" t="e">
        <f>SMALL(I20:R20,2)</f>
        <v>#NUM!</v>
      </c>
      <c r="H20" s="72">
        <f>SUM(I20:R20)</f>
        <v>25</v>
      </c>
      <c r="I20" s="53">
        <v>25</v>
      </c>
      <c r="J20" s="73"/>
      <c r="K20" s="73"/>
      <c r="L20" s="73"/>
      <c r="M20" s="73"/>
      <c r="N20" s="73"/>
      <c r="O20" s="73"/>
      <c r="P20" s="73"/>
      <c r="Q20" s="73"/>
      <c r="R20" s="73"/>
      <c r="S20" s="49"/>
    </row>
    <row r="21" spans="1:20" ht="13" customHeight="1">
      <c r="A21" s="57">
        <v>18</v>
      </c>
      <c r="B21" s="69">
        <f>COUNT(I21:R21)</f>
        <v>1</v>
      </c>
      <c r="C21" s="49" t="s">
        <v>184</v>
      </c>
      <c r="D21" s="80" t="s">
        <v>177</v>
      </c>
      <c r="E21" s="70">
        <f>IF(B21&lt;10,H21,IF(B21=10,H21-F21,H21-F21-G21))</f>
        <v>23</v>
      </c>
      <c r="F21" s="71">
        <f>SMALL(I21:R21,1)</f>
        <v>23</v>
      </c>
      <c r="G21" s="71" t="e">
        <f>SMALL(I21:R21,2)</f>
        <v>#NUM!</v>
      </c>
      <c r="H21" s="72">
        <f>SUM(I21:R21)</f>
        <v>23</v>
      </c>
      <c r="I21" s="73"/>
      <c r="J21" s="73">
        <v>23</v>
      </c>
      <c r="K21" s="73"/>
      <c r="L21" s="73"/>
      <c r="M21" s="73"/>
      <c r="N21" s="73"/>
      <c r="O21" s="74"/>
      <c r="P21" s="73"/>
      <c r="Q21" s="73"/>
      <c r="R21" s="73"/>
      <c r="S21" s="49"/>
    </row>
    <row r="22" spans="1:20" ht="13" customHeight="1">
      <c r="A22" s="57">
        <v>19</v>
      </c>
      <c r="B22" s="69">
        <f>COUNT(I22:R22)</f>
        <v>1</v>
      </c>
      <c r="C22" s="50" t="s">
        <v>41</v>
      </c>
      <c r="D22" s="49" t="s">
        <v>77</v>
      </c>
      <c r="E22" s="70">
        <f>IF(B22&lt;10,H22,IF(B22=10,H22-F22,H22-F22-G22))</f>
        <v>20</v>
      </c>
      <c r="F22" s="71">
        <f>SMALL(I22:R22,1)</f>
        <v>20</v>
      </c>
      <c r="G22" s="71" t="e">
        <f>SMALL(I22:R22,2)</f>
        <v>#NUM!</v>
      </c>
      <c r="H22" s="72">
        <f>SUM(I22:R22)</f>
        <v>20</v>
      </c>
      <c r="I22" s="53">
        <v>20</v>
      </c>
      <c r="J22" s="73"/>
      <c r="K22" s="73"/>
      <c r="L22" s="73"/>
      <c r="M22" s="73"/>
      <c r="N22" s="81"/>
      <c r="O22" s="73"/>
      <c r="P22" s="73"/>
      <c r="Q22" s="73"/>
      <c r="R22" s="73"/>
      <c r="S22" s="49"/>
      <c r="T22" s="49"/>
    </row>
    <row r="23" spans="1:20" ht="13" customHeight="1">
      <c r="A23" s="57">
        <v>20</v>
      </c>
      <c r="B23" s="69">
        <f>COUNT(I23:R23)</f>
        <v>1</v>
      </c>
      <c r="C23" s="49" t="s">
        <v>185</v>
      </c>
      <c r="D23" s="80" t="s">
        <v>45</v>
      </c>
      <c r="E23" s="70">
        <f>IF(B23&lt;10,H23,IF(B23=10,H23-F23,H23-F23-G23))</f>
        <v>17</v>
      </c>
      <c r="F23" s="71">
        <f>SMALL(I23:R23,1)</f>
        <v>17</v>
      </c>
      <c r="G23" s="71" t="e">
        <f>SMALL(I23:R23,2)</f>
        <v>#NUM!</v>
      </c>
      <c r="H23" s="72">
        <f>SUM(I23:R23)</f>
        <v>17</v>
      </c>
      <c r="I23" s="73"/>
      <c r="J23" s="73">
        <v>17</v>
      </c>
      <c r="K23" s="73"/>
      <c r="L23" s="73"/>
      <c r="M23" s="73"/>
      <c r="N23" s="73"/>
      <c r="O23" s="73"/>
      <c r="P23" s="73"/>
      <c r="Q23" s="73"/>
      <c r="R23" s="73"/>
    </row>
    <row r="24" spans="1:20" ht="13" customHeight="1">
      <c r="A24" s="57">
        <v>21</v>
      </c>
      <c r="B24" s="69">
        <f>COUNT(I24:R24)</f>
        <v>1</v>
      </c>
      <c r="C24" s="50" t="s">
        <v>90</v>
      </c>
      <c r="D24" s="49" t="s">
        <v>23</v>
      </c>
      <c r="E24" s="70">
        <f>IF(B24&lt;10,H24,IF(B24=10,H24-F24,H24-F24-G24))</f>
        <v>17</v>
      </c>
      <c r="F24" s="71">
        <f>SMALL(I24:R24,1)</f>
        <v>17</v>
      </c>
      <c r="G24" s="71" t="e">
        <f>SMALL(I24:R24,2)</f>
        <v>#NUM!</v>
      </c>
      <c r="H24" s="72">
        <f>SUM(I24:R24)</f>
        <v>17</v>
      </c>
      <c r="I24" s="53">
        <v>17</v>
      </c>
      <c r="J24" s="73"/>
      <c r="K24" s="73"/>
      <c r="L24" s="73"/>
      <c r="M24" s="73"/>
      <c r="N24" s="73"/>
      <c r="O24" s="73"/>
      <c r="P24" s="73"/>
      <c r="Q24" s="73"/>
      <c r="R24" s="73"/>
    </row>
    <row r="25" spans="1:20" ht="13" customHeight="1">
      <c r="A25" s="57">
        <v>22</v>
      </c>
      <c r="B25" s="69">
        <f>COUNT(I25:R25)</f>
        <v>1</v>
      </c>
      <c r="C25" s="50" t="s">
        <v>91</v>
      </c>
      <c r="D25" s="49" t="s">
        <v>23</v>
      </c>
      <c r="E25" s="70">
        <f>IF(B25&lt;10,H25,IF(B25=10,H25-F25,H25-F25-G25))</f>
        <v>16</v>
      </c>
      <c r="F25" s="71">
        <f>SMALL(I25:R25,1)</f>
        <v>16</v>
      </c>
      <c r="G25" s="71" t="e">
        <f>SMALL(I25:R25,2)</f>
        <v>#NUM!</v>
      </c>
      <c r="H25" s="72">
        <f>SUM(I25:R25)</f>
        <v>16</v>
      </c>
      <c r="I25" s="53">
        <v>16</v>
      </c>
      <c r="J25" s="73"/>
      <c r="K25" s="73"/>
      <c r="L25" s="73"/>
      <c r="M25" s="73"/>
      <c r="N25" s="74"/>
      <c r="O25" s="73"/>
      <c r="P25" s="73"/>
      <c r="Q25" s="73"/>
      <c r="R25" s="73"/>
    </row>
    <row r="26" spans="1:20" ht="13" customHeight="1">
      <c r="A26" s="57">
        <v>23</v>
      </c>
      <c r="B26" s="69">
        <f>COUNT(I26:R26)</f>
        <v>1</v>
      </c>
      <c r="C26" s="49" t="s">
        <v>186</v>
      </c>
      <c r="D26" s="80" t="s">
        <v>178</v>
      </c>
      <c r="E26" s="70">
        <f>IF(B26&lt;10,H26,IF(B26=10,H26-F26,H26-F26-G26))</f>
        <v>15</v>
      </c>
      <c r="F26" s="71">
        <f>SMALL(I26:R26,1)</f>
        <v>15</v>
      </c>
      <c r="G26" s="71" t="e">
        <f>SMALL(I26:R26,2)</f>
        <v>#NUM!</v>
      </c>
      <c r="H26" s="72">
        <f>SUM(I26:R26)</f>
        <v>15</v>
      </c>
      <c r="I26" s="73"/>
      <c r="J26" s="73">
        <v>15</v>
      </c>
      <c r="K26" s="73"/>
      <c r="L26" s="73"/>
      <c r="M26" s="73"/>
      <c r="N26" s="73"/>
      <c r="O26" s="74"/>
      <c r="P26" s="73"/>
      <c r="Q26" s="73"/>
      <c r="R26" s="74"/>
    </row>
    <row r="27" spans="1:20" ht="13" customHeight="1">
      <c r="A27" s="57">
        <v>24</v>
      </c>
      <c r="B27" s="69">
        <f>COUNT(I27:R27)</f>
        <v>1</v>
      </c>
      <c r="C27" s="49" t="s">
        <v>187</v>
      </c>
      <c r="D27" s="80" t="s">
        <v>45</v>
      </c>
      <c r="E27" s="70">
        <f>IF(B27&lt;10,H27,IF(B27=10,H27-F27,H27-F27-G27))</f>
        <v>14</v>
      </c>
      <c r="F27" s="71">
        <f>SMALL(I27:R27,1)</f>
        <v>14</v>
      </c>
      <c r="G27" s="71" t="e">
        <f>SMALL(I27:R27,2)</f>
        <v>#NUM!</v>
      </c>
      <c r="H27" s="72">
        <f>SUM(I27:R27)</f>
        <v>14</v>
      </c>
      <c r="I27" s="73"/>
      <c r="J27" s="73">
        <v>14</v>
      </c>
      <c r="K27" s="73"/>
      <c r="L27" s="73"/>
      <c r="M27" s="73"/>
      <c r="N27" s="73"/>
      <c r="O27" s="73"/>
      <c r="P27" s="73"/>
      <c r="Q27" s="73"/>
      <c r="R27" s="73"/>
    </row>
    <row r="28" spans="1:20" ht="13" customHeight="1">
      <c r="A28" s="57">
        <v>25</v>
      </c>
      <c r="B28" s="69">
        <f>COUNT(I28:R28)</f>
        <v>1</v>
      </c>
      <c r="C28" s="49" t="s">
        <v>188</v>
      </c>
      <c r="D28" s="80" t="s">
        <v>25</v>
      </c>
      <c r="E28" s="70">
        <f>IF(B28&lt;10,H28,IF(B28=10,H28-F28,H28-F28-G28))</f>
        <v>13</v>
      </c>
      <c r="F28" s="71">
        <f>SMALL(I28:R28,1)</f>
        <v>13</v>
      </c>
      <c r="G28" s="71" t="e">
        <f>SMALL(I28:R28,2)</f>
        <v>#NUM!</v>
      </c>
      <c r="H28" s="72">
        <f>SUM(I28:R28)</f>
        <v>13</v>
      </c>
      <c r="I28" s="73"/>
      <c r="J28" s="73">
        <v>13</v>
      </c>
      <c r="K28" s="73"/>
      <c r="L28" s="73"/>
      <c r="M28" s="73"/>
      <c r="N28" s="73"/>
      <c r="O28" s="73"/>
      <c r="P28" s="73"/>
      <c r="Q28" s="73"/>
      <c r="R28" s="73"/>
    </row>
    <row r="29" spans="1:20" ht="13" customHeight="1">
      <c r="A29" s="57">
        <v>26</v>
      </c>
      <c r="B29" s="69">
        <f t="shared" ref="B4:B42" si="1">COUNT(I29:R29)</f>
        <v>0</v>
      </c>
      <c r="C29" s="80"/>
      <c r="D29" s="80"/>
      <c r="E29" s="70">
        <f t="shared" ref="E14:E42" si="2">IF(B29&lt;10,H29,IF(B29=10,H29-F29,H29-F29-G29))</f>
        <v>0</v>
      </c>
      <c r="F29" s="71" t="e">
        <f t="shared" ref="F4:F42" si="3">SMALL(I29:R29,1)</f>
        <v>#NUM!</v>
      </c>
      <c r="G29" s="71" t="e">
        <f t="shared" ref="G4:G42" si="4">SMALL(I29:R29,2)</f>
        <v>#NUM!</v>
      </c>
      <c r="H29" s="72">
        <f t="shared" ref="H4:H42" si="5">SUM(I29:R29)</f>
        <v>0</v>
      </c>
      <c r="I29" s="73"/>
      <c r="J29" s="79"/>
      <c r="K29" s="73"/>
      <c r="L29" s="73"/>
      <c r="M29" s="73"/>
      <c r="N29" s="73"/>
      <c r="O29" s="73"/>
      <c r="P29" s="73"/>
      <c r="Q29" s="73"/>
      <c r="R29" s="77"/>
    </row>
    <row r="30" spans="1:20" ht="13" customHeight="1">
      <c r="A30" s="57">
        <v>27</v>
      </c>
      <c r="B30" s="69">
        <f t="shared" si="1"/>
        <v>0</v>
      </c>
      <c r="C30" s="80"/>
      <c r="D30" s="80"/>
      <c r="E30" s="70">
        <f t="shared" si="2"/>
        <v>0</v>
      </c>
      <c r="F30" s="71" t="e">
        <f t="shared" si="3"/>
        <v>#NUM!</v>
      </c>
      <c r="G30" s="71" t="e">
        <f t="shared" si="4"/>
        <v>#NUM!</v>
      </c>
      <c r="H30" s="72">
        <f t="shared" si="5"/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20" ht="13" customHeight="1">
      <c r="A31" s="57">
        <v>28</v>
      </c>
      <c r="B31" s="69">
        <f t="shared" si="1"/>
        <v>0</v>
      </c>
      <c r="C31" s="82"/>
      <c r="D31" s="80"/>
      <c r="E31" s="70">
        <f t="shared" si="2"/>
        <v>0</v>
      </c>
      <c r="F31" s="71" t="e">
        <f t="shared" si="3"/>
        <v>#NUM!</v>
      </c>
      <c r="G31" s="71" t="e">
        <f t="shared" si="4"/>
        <v>#NUM!</v>
      </c>
      <c r="H31" s="72">
        <f t="shared" si="5"/>
        <v>0</v>
      </c>
      <c r="I31" s="72"/>
      <c r="J31" s="73"/>
      <c r="K31" s="73"/>
      <c r="L31" s="73"/>
      <c r="M31" s="73"/>
      <c r="N31" s="73"/>
      <c r="O31" s="73"/>
      <c r="P31" s="73"/>
      <c r="Q31" s="73"/>
      <c r="R31" s="73"/>
    </row>
    <row r="32" spans="1:20" ht="13" customHeight="1">
      <c r="A32" s="57">
        <v>29</v>
      </c>
      <c r="B32" s="69">
        <f t="shared" si="1"/>
        <v>0</v>
      </c>
      <c r="E32" s="70">
        <f t="shared" si="2"/>
        <v>0</v>
      </c>
      <c r="F32" s="71" t="e">
        <f t="shared" si="3"/>
        <v>#NUM!</v>
      </c>
      <c r="G32" s="71" t="e">
        <f t="shared" si="4"/>
        <v>#NUM!</v>
      </c>
      <c r="H32" s="72">
        <f t="shared" si="5"/>
        <v>0</v>
      </c>
      <c r="I32" s="73"/>
      <c r="J32" s="73"/>
      <c r="K32" s="73"/>
      <c r="L32" s="73"/>
      <c r="M32" s="83"/>
      <c r="N32" s="73"/>
      <c r="O32" s="73"/>
      <c r="P32" s="73"/>
      <c r="Q32" s="73"/>
      <c r="R32" s="75"/>
    </row>
    <row r="33" spans="1:18" ht="13" customHeight="1">
      <c r="A33" s="57">
        <v>30</v>
      </c>
      <c r="B33" s="69">
        <f t="shared" si="1"/>
        <v>0</v>
      </c>
      <c r="E33" s="70">
        <f t="shared" si="2"/>
        <v>0</v>
      </c>
      <c r="F33" s="71" t="e">
        <f t="shared" si="3"/>
        <v>#NUM!</v>
      </c>
      <c r="G33" s="71" t="e">
        <f t="shared" si="4"/>
        <v>#NUM!</v>
      </c>
      <c r="H33" s="72">
        <f t="shared" si="5"/>
        <v>0</v>
      </c>
      <c r="I33" s="73"/>
      <c r="J33" s="73"/>
      <c r="K33" s="73"/>
      <c r="L33" s="73"/>
      <c r="M33" s="73"/>
      <c r="N33" s="73"/>
      <c r="O33" s="84"/>
      <c r="P33" s="73"/>
      <c r="Q33" s="73"/>
      <c r="R33" s="77"/>
    </row>
    <row r="34" spans="1:18" ht="13" customHeight="1">
      <c r="A34" s="57">
        <v>31</v>
      </c>
      <c r="B34" s="69">
        <f t="shared" si="1"/>
        <v>0</v>
      </c>
      <c r="C34" s="49"/>
      <c r="D34" s="80"/>
      <c r="E34" s="70">
        <f t="shared" si="2"/>
        <v>0</v>
      </c>
      <c r="F34" s="71" t="e">
        <f t="shared" si="3"/>
        <v>#NUM!</v>
      </c>
      <c r="G34" s="71" t="e">
        <f t="shared" si="4"/>
        <v>#NUM!</v>
      </c>
      <c r="H34" s="72">
        <f t="shared" si="5"/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ht="13" customHeight="1">
      <c r="A35" s="57">
        <v>32</v>
      </c>
      <c r="B35" s="69">
        <f t="shared" si="1"/>
        <v>0</v>
      </c>
      <c r="C35" s="80"/>
      <c r="D35" s="80"/>
      <c r="E35" s="70">
        <f t="shared" si="2"/>
        <v>0</v>
      </c>
      <c r="F35" s="71" t="e">
        <f t="shared" si="3"/>
        <v>#NUM!</v>
      </c>
      <c r="G35" s="71" t="e">
        <f t="shared" si="4"/>
        <v>#NUM!</v>
      </c>
      <c r="H35" s="72">
        <f t="shared" si="5"/>
        <v>0</v>
      </c>
      <c r="I35" s="73"/>
      <c r="J35" s="73"/>
      <c r="K35" s="73"/>
      <c r="L35" s="73"/>
      <c r="M35" s="84"/>
      <c r="N35" s="74"/>
      <c r="O35" s="73"/>
      <c r="P35" s="73"/>
      <c r="Q35" s="73"/>
      <c r="R35" s="73"/>
    </row>
    <row r="36" spans="1:18" ht="13" customHeight="1">
      <c r="A36" s="57">
        <v>33</v>
      </c>
      <c r="B36" s="69">
        <f t="shared" si="1"/>
        <v>0</v>
      </c>
      <c r="C36" s="49"/>
      <c r="D36" s="80"/>
      <c r="E36" s="70">
        <f t="shared" si="2"/>
        <v>0</v>
      </c>
      <c r="F36" s="71" t="e">
        <f t="shared" si="3"/>
        <v>#NUM!</v>
      </c>
      <c r="G36" s="71" t="e">
        <f t="shared" si="4"/>
        <v>#NUM!</v>
      </c>
      <c r="H36" s="72">
        <f t="shared" si="5"/>
        <v>0</v>
      </c>
      <c r="I36" s="73"/>
      <c r="J36" s="73"/>
      <c r="K36" s="73"/>
      <c r="L36" s="73"/>
      <c r="M36" s="73"/>
      <c r="N36" s="73"/>
      <c r="O36" s="73"/>
      <c r="P36" s="73"/>
      <c r="Q36" s="73"/>
      <c r="R36" s="74"/>
    </row>
    <row r="37" spans="1:18" ht="13" customHeight="1">
      <c r="A37" s="57">
        <v>34</v>
      </c>
      <c r="B37" s="69">
        <f t="shared" si="1"/>
        <v>0</v>
      </c>
      <c r="C37" s="49"/>
      <c r="D37" s="80"/>
      <c r="E37" s="70">
        <f t="shared" si="2"/>
        <v>0</v>
      </c>
      <c r="F37" s="71" t="e">
        <f t="shared" si="3"/>
        <v>#NUM!</v>
      </c>
      <c r="G37" s="71" t="e">
        <f t="shared" si="4"/>
        <v>#NUM!</v>
      </c>
      <c r="H37" s="72">
        <f t="shared" si="5"/>
        <v>0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>
      <c r="A38" s="57">
        <v>35</v>
      </c>
      <c r="B38" s="69">
        <f t="shared" si="1"/>
        <v>0</v>
      </c>
      <c r="C38" s="49"/>
      <c r="D38" s="49"/>
      <c r="E38" s="70">
        <f t="shared" si="2"/>
        <v>0</v>
      </c>
      <c r="F38" s="71" t="e">
        <f t="shared" si="3"/>
        <v>#NUM!</v>
      </c>
      <c r="G38" s="71" t="e">
        <f t="shared" si="4"/>
        <v>#NUM!</v>
      </c>
      <c r="H38" s="72">
        <f t="shared" si="5"/>
        <v>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>
      <c r="A39" s="57">
        <v>36</v>
      </c>
      <c r="B39" s="69">
        <f t="shared" si="1"/>
        <v>0</v>
      </c>
      <c r="C39" s="80"/>
      <c r="D39" s="80"/>
      <c r="E39" s="70">
        <f t="shared" si="2"/>
        <v>0</v>
      </c>
      <c r="F39" s="71" t="e">
        <f t="shared" si="3"/>
        <v>#NUM!</v>
      </c>
      <c r="G39" s="71" t="e">
        <f t="shared" si="4"/>
        <v>#NUM!</v>
      </c>
      <c r="H39" s="72">
        <f t="shared" si="5"/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>
      <c r="A40" s="57">
        <v>37</v>
      </c>
      <c r="B40" s="69">
        <f t="shared" si="1"/>
        <v>0</v>
      </c>
      <c r="C40" s="80"/>
      <c r="D40" s="80"/>
      <c r="E40" s="70">
        <f t="shared" si="2"/>
        <v>0</v>
      </c>
      <c r="F40" s="71" t="e">
        <f t="shared" si="3"/>
        <v>#NUM!</v>
      </c>
      <c r="G40" s="71" t="e">
        <f t="shared" si="4"/>
        <v>#NUM!</v>
      </c>
      <c r="H40" s="72">
        <f t="shared" si="5"/>
        <v>0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>
      <c r="A41" s="57">
        <v>38</v>
      </c>
      <c r="B41" s="69">
        <f t="shared" si="1"/>
        <v>0</v>
      </c>
      <c r="C41" s="80"/>
      <c r="D41" s="80"/>
      <c r="E41" s="70">
        <f t="shared" si="2"/>
        <v>0</v>
      </c>
      <c r="F41" s="71" t="e">
        <f t="shared" si="3"/>
        <v>#NUM!</v>
      </c>
      <c r="G41" s="71" t="e">
        <f t="shared" si="4"/>
        <v>#NUM!</v>
      </c>
      <c r="H41" s="72">
        <f t="shared" si="5"/>
        <v>0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>
      <c r="A42" s="57">
        <v>39</v>
      </c>
      <c r="B42" s="69">
        <f t="shared" si="1"/>
        <v>0</v>
      </c>
      <c r="C42" s="80"/>
      <c r="D42" s="80"/>
      <c r="E42" s="70">
        <f t="shared" si="2"/>
        <v>0</v>
      </c>
      <c r="F42" s="71" t="e">
        <f t="shared" si="3"/>
        <v>#NUM!</v>
      </c>
      <c r="G42" s="71" t="e">
        <f t="shared" si="4"/>
        <v>#NUM!</v>
      </c>
      <c r="H42" s="72">
        <f t="shared" si="5"/>
        <v>0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>
      <c r="A43" s="57"/>
    </row>
  </sheetData>
  <sortState xmlns:xlrd2="http://schemas.microsoft.com/office/spreadsheetml/2017/richdata2" ref="B4:J28">
    <sortCondition descending="1" ref="E4:E28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2"/>
  <sheetViews>
    <sheetView zoomScale="80" zoomScaleNormal="80" workbookViewId="0">
      <selection activeCell="U15" sqref="U15"/>
    </sheetView>
  </sheetViews>
  <sheetFormatPr defaultColWidth="8.81640625" defaultRowHeight="13" customHeight="1"/>
  <cols>
    <col min="1" max="1" width="3.26953125" style="16" bestFit="1" customWidth="1"/>
    <col min="2" max="2" width="17.453125" style="20" bestFit="1" customWidth="1"/>
    <col min="3" max="3" width="27.7265625" style="16" bestFit="1" customWidth="1"/>
    <col min="4" max="4" width="11.81640625" style="16" bestFit="1" customWidth="1"/>
    <col min="5" max="5" width="6.26953125" style="21" bestFit="1" customWidth="1"/>
    <col min="6" max="6" width="8.453125" style="46" bestFit="1" customWidth="1"/>
    <col min="7" max="7" width="10.54296875" style="46" bestFit="1" customWidth="1"/>
    <col min="8" max="8" width="6.26953125" style="43" bestFit="1" customWidth="1"/>
    <col min="9" max="16" width="5.1796875" style="16" bestFit="1" customWidth="1"/>
    <col min="17" max="17" width="5.54296875" style="16" bestFit="1" customWidth="1"/>
    <col min="18" max="18" width="5.54296875" style="22" bestFit="1" customWidth="1"/>
    <col min="19" max="19" width="5.1796875" style="16" bestFit="1" customWidth="1"/>
    <col min="20" max="16384" width="8.81640625" style="16"/>
  </cols>
  <sheetData>
    <row r="1" spans="1:20" ht="13" customHeight="1">
      <c r="A1" s="16" t="s">
        <v>3</v>
      </c>
      <c r="I1" s="22">
        <v>1</v>
      </c>
      <c r="J1" s="22">
        <v>2</v>
      </c>
      <c r="K1" s="22">
        <v>3</v>
      </c>
      <c r="L1" s="22">
        <v>4</v>
      </c>
      <c r="M1" s="22">
        <v>5</v>
      </c>
      <c r="N1" s="22">
        <v>6</v>
      </c>
      <c r="O1" s="22">
        <v>7</v>
      </c>
      <c r="P1" s="22">
        <v>8</v>
      </c>
      <c r="Q1" s="22">
        <v>9</v>
      </c>
      <c r="R1" s="22">
        <v>10</v>
      </c>
    </row>
    <row r="2" spans="1:20" ht="13" customHeight="1">
      <c r="H2" s="44">
        <f>SUM(I2:R2)</f>
        <v>57</v>
      </c>
      <c r="I2" s="22">
        <f t="shared" ref="I2:R2" si="0">COUNT(I4:I97)</f>
        <v>26</v>
      </c>
      <c r="J2" s="22">
        <f t="shared" si="0"/>
        <v>31</v>
      </c>
      <c r="K2" s="22">
        <f t="shared" si="0"/>
        <v>0</v>
      </c>
      <c r="L2" s="22">
        <f t="shared" si="0"/>
        <v>0</v>
      </c>
      <c r="M2" s="22">
        <f t="shared" si="0"/>
        <v>0</v>
      </c>
      <c r="N2" s="22">
        <f t="shared" si="0"/>
        <v>0</v>
      </c>
      <c r="O2" s="22">
        <f t="shared" si="0"/>
        <v>0</v>
      </c>
      <c r="P2" s="22">
        <f t="shared" si="0"/>
        <v>0</v>
      </c>
      <c r="Q2" s="22">
        <f t="shared" si="0"/>
        <v>0</v>
      </c>
      <c r="R2" s="22">
        <f t="shared" si="0"/>
        <v>0</v>
      </c>
    </row>
    <row r="3" spans="1:20" ht="51.5">
      <c r="B3" s="23" t="s">
        <v>0</v>
      </c>
      <c r="C3" s="17" t="s">
        <v>1</v>
      </c>
      <c r="D3" s="17" t="s">
        <v>22</v>
      </c>
      <c r="E3" s="24" t="s">
        <v>171</v>
      </c>
      <c r="F3" s="47" t="s">
        <v>13</v>
      </c>
      <c r="G3" s="47" t="s">
        <v>14</v>
      </c>
      <c r="H3" s="45" t="s">
        <v>12</v>
      </c>
      <c r="I3" s="25">
        <v>44485</v>
      </c>
      <c r="J3" s="25">
        <v>44492</v>
      </c>
      <c r="K3" s="25">
        <v>44499</v>
      </c>
      <c r="L3" s="25">
        <v>44506</v>
      </c>
      <c r="M3" s="25">
        <v>44513</v>
      </c>
      <c r="N3" s="25">
        <v>44520</v>
      </c>
      <c r="O3" s="25">
        <v>44527</v>
      </c>
      <c r="P3" s="25">
        <v>44534</v>
      </c>
      <c r="Q3" s="25">
        <v>44541</v>
      </c>
      <c r="R3" s="25">
        <v>44548</v>
      </c>
    </row>
    <row r="4" spans="1:20" ht="13" customHeight="1">
      <c r="A4" s="20">
        <v>1</v>
      </c>
      <c r="B4" s="26">
        <f t="shared" ref="B4:B42" si="1">COUNT(I4:R4)</f>
        <v>2</v>
      </c>
      <c r="C4" s="50" t="s">
        <v>154</v>
      </c>
      <c r="D4" s="49"/>
      <c r="E4" s="18">
        <f t="shared" ref="E4:E44" si="2">IF(B4&lt;10,H4,IF(B4=10,H4-F4,H4-F4-G4))</f>
        <v>57.1</v>
      </c>
      <c r="F4" s="42">
        <f t="shared" ref="F4:F44" si="3">SMALL(I4:R4,1)</f>
        <v>27</v>
      </c>
      <c r="G4" s="42">
        <f t="shared" ref="G4:G44" si="4">SMALL(I4:R4,2)</f>
        <v>30.1</v>
      </c>
      <c r="H4" s="35">
        <f t="shared" ref="H4:H44" si="5">SUM(I4:R4)</f>
        <v>57.1</v>
      </c>
      <c r="I4" s="50">
        <v>27</v>
      </c>
      <c r="J4" s="28">
        <v>30.1</v>
      </c>
      <c r="K4" s="28"/>
      <c r="L4" s="28"/>
      <c r="M4" s="28"/>
      <c r="N4" s="27"/>
      <c r="O4" s="27"/>
      <c r="P4" s="28"/>
      <c r="Q4" s="28"/>
      <c r="R4" s="27"/>
      <c r="S4"/>
      <c r="T4" s="11"/>
    </row>
    <row r="5" spans="1:20" ht="13" customHeight="1">
      <c r="A5" s="20">
        <v>2</v>
      </c>
      <c r="B5" s="26">
        <f t="shared" si="1"/>
        <v>2</v>
      </c>
      <c r="C5" s="50" t="s">
        <v>52</v>
      </c>
      <c r="D5" s="49" t="s">
        <v>23</v>
      </c>
      <c r="E5" s="18">
        <f t="shared" si="2"/>
        <v>57</v>
      </c>
      <c r="F5" s="42">
        <f t="shared" si="3"/>
        <v>28</v>
      </c>
      <c r="G5" s="42">
        <f t="shared" si="4"/>
        <v>29</v>
      </c>
      <c r="H5" s="35">
        <f t="shared" si="5"/>
        <v>57</v>
      </c>
      <c r="I5" s="50">
        <v>28</v>
      </c>
      <c r="J5" s="28">
        <v>29</v>
      </c>
      <c r="K5" s="28"/>
      <c r="L5" s="28"/>
      <c r="M5" s="28"/>
      <c r="N5" s="27"/>
      <c r="O5" s="27"/>
      <c r="P5" s="27"/>
      <c r="Q5" s="28"/>
      <c r="R5" s="34"/>
      <c r="S5"/>
      <c r="T5"/>
    </row>
    <row r="6" spans="1:20" ht="13" customHeight="1">
      <c r="A6" s="20">
        <v>3</v>
      </c>
      <c r="B6" s="26">
        <f t="shared" si="1"/>
        <v>2</v>
      </c>
      <c r="C6" s="50" t="s">
        <v>56</v>
      </c>
      <c r="D6" s="49" t="s">
        <v>23</v>
      </c>
      <c r="E6" s="18">
        <f t="shared" si="2"/>
        <v>47</v>
      </c>
      <c r="F6" s="42">
        <f t="shared" si="3"/>
        <v>23</v>
      </c>
      <c r="G6" s="42">
        <f t="shared" si="4"/>
        <v>24</v>
      </c>
      <c r="H6" s="35">
        <f t="shared" si="5"/>
        <v>47</v>
      </c>
      <c r="I6" s="50">
        <v>24</v>
      </c>
      <c r="J6" s="28">
        <v>23</v>
      </c>
      <c r="K6" s="27"/>
      <c r="L6" s="28"/>
      <c r="M6" s="28"/>
      <c r="N6" s="27"/>
      <c r="O6" s="28"/>
      <c r="P6" s="28"/>
      <c r="Q6" s="28"/>
      <c r="R6" s="28"/>
      <c r="S6"/>
    </row>
    <row r="7" spans="1:20" ht="13" customHeight="1">
      <c r="A7" s="20">
        <v>4</v>
      </c>
      <c r="B7" s="26">
        <f t="shared" si="1"/>
        <v>2</v>
      </c>
      <c r="C7" s="50" t="s">
        <v>54</v>
      </c>
      <c r="D7" s="49" t="s">
        <v>23</v>
      </c>
      <c r="E7" s="18">
        <f t="shared" si="2"/>
        <v>44</v>
      </c>
      <c r="F7" s="42">
        <f t="shared" si="3"/>
        <v>18</v>
      </c>
      <c r="G7" s="42">
        <f t="shared" si="4"/>
        <v>26</v>
      </c>
      <c r="H7" s="35">
        <f t="shared" si="5"/>
        <v>44</v>
      </c>
      <c r="I7" s="50">
        <v>26</v>
      </c>
      <c r="J7" s="28">
        <v>18</v>
      </c>
      <c r="K7" s="28"/>
      <c r="L7" s="28"/>
      <c r="M7" s="28"/>
      <c r="N7" s="28"/>
      <c r="O7" s="28"/>
      <c r="P7" s="28"/>
      <c r="Q7" s="28"/>
      <c r="R7" s="27"/>
      <c r="S7"/>
    </row>
    <row r="8" spans="1:20" ht="13" customHeight="1">
      <c r="A8" s="20">
        <v>5</v>
      </c>
      <c r="B8" s="26">
        <f t="shared" si="1"/>
        <v>2</v>
      </c>
      <c r="C8" s="50" t="s">
        <v>59</v>
      </c>
      <c r="D8" s="49" t="s">
        <v>23</v>
      </c>
      <c r="E8" s="18">
        <f t="shared" si="2"/>
        <v>42</v>
      </c>
      <c r="F8" s="42">
        <f t="shared" si="3"/>
        <v>21</v>
      </c>
      <c r="G8" s="42">
        <f t="shared" si="4"/>
        <v>21</v>
      </c>
      <c r="H8" s="35">
        <f t="shared" si="5"/>
        <v>42</v>
      </c>
      <c r="I8" s="50">
        <v>21</v>
      </c>
      <c r="J8" s="28">
        <v>21</v>
      </c>
      <c r="K8" s="28"/>
      <c r="L8" s="28"/>
      <c r="M8" s="28"/>
      <c r="N8" s="28"/>
      <c r="O8" s="28"/>
      <c r="P8" s="28"/>
      <c r="Q8" s="28"/>
      <c r="R8" s="27"/>
      <c r="S8"/>
    </row>
    <row r="9" spans="1:20" ht="13" customHeight="1">
      <c r="A9" s="20">
        <v>6</v>
      </c>
      <c r="B9" s="26">
        <f t="shared" si="1"/>
        <v>2</v>
      </c>
      <c r="C9" s="50" t="s">
        <v>60</v>
      </c>
      <c r="D9" s="49" t="s">
        <v>45</v>
      </c>
      <c r="E9" s="18">
        <f t="shared" si="2"/>
        <v>40</v>
      </c>
      <c r="F9" s="42">
        <f t="shared" si="3"/>
        <v>20</v>
      </c>
      <c r="G9" s="42">
        <f t="shared" si="4"/>
        <v>20</v>
      </c>
      <c r="H9" s="35">
        <f t="shared" si="5"/>
        <v>40</v>
      </c>
      <c r="I9" s="50">
        <v>20</v>
      </c>
      <c r="J9" s="28">
        <v>20</v>
      </c>
      <c r="K9" s="27"/>
      <c r="L9" s="28"/>
      <c r="M9" s="28"/>
      <c r="N9" s="27"/>
      <c r="O9" s="28"/>
      <c r="P9" s="28"/>
      <c r="Q9" s="28"/>
      <c r="R9" s="28"/>
      <c r="S9"/>
      <c r="T9"/>
    </row>
    <row r="10" spans="1:20" ht="13" customHeight="1">
      <c r="A10" s="20">
        <v>7</v>
      </c>
      <c r="B10" s="26">
        <f t="shared" si="1"/>
        <v>2</v>
      </c>
      <c r="C10" s="50" t="s">
        <v>61</v>
      </c>
      <c r="D10" s="49" t="s">
        <v>23</v>
      </c>
      <c r="E10" s="18">
        <f t="shared" si="2"/>
        <v>38</v>
      </c>
      <c r="F10" s="42">
        <f t="shared" si="3"/>
        <v>19</v>
      </c>
      <c r="G10" s="42">
        <f t="shared" si="4"/>
        <v>19</v>
      </c>
      <c r="H10" s="35">
        <f t="shared" si="5"/>
        <v>38</v>
      </c>
      <c r="I10" s="50">
        <v>19</v>
      </c>
      <c r="J10" s="27">
        <v>19</v>
      </c>
      <c r="K10" s="28"/>
      <c r="L10" s="28"/>
      <c r="M10" s="28"/>
      <c r="N10" s="28"/>
      <c r="O10" s="27"/>
      <c r="P10" s="28"/>
      <c r="Q10" s="28"/>
      <c r="R10" s="28"/>
      <c r="S10"/>
    </row>
    <row r="11" spans="1:20" ht="13" customHeight="1">
      <c r="A11" s="20">
        <v>8</v>
      </c>
      <c r="B11" s="26">
        <f t="shared" si="1"/>
        <v>2</v>
      </c>
      <c r="C11" s="50" t="s">
        <v>58</v>
      </c>
      <c r="D11" s="49" t="s">
        <v>47</v>
      </c>
      <c r="E11" s="18">
        <f t="shared" si="2"/>
        <v>37</v>
      </c>
      <c r="F11" s="42">
        <f t="shared" si="3"/>
        <v>15</v>
      </c>
      <c r="G11" s="42">
        <f t="shared" si="4"/>
        <v>22</v>
      </c>
      <c r="H11" s="35">
        <f t="shared" si="5"/>
        <v>37</v>
      </c>
      <c r="I11" s="50">
        <v>22</v>
      </c>
      <c r="J11" s="30">
        <v>15</v>
      </c>
      <c r="K11" s="28"/>
      <c r="L11" s="27"/>
      <c r="M11" s="28"/>
      <c r="N11" s="27"/>
      <c r="O11" s="28"/>
      <c r="P11" s="28"/>
      <c r="Q11" s="28"/>
      <c r="R11" s="28"/>
      <c r="S11"/>
      <c r="T11"/>
    </row>
    <row r="12" spans="1:20" ht="13" customHeight="1">
      <c r="A12" s="20">
        <v>9</v>
      </c>
      <c r="B12" s="26">
        <f t="shared" si="1"/>
        <v>2</v>
      </c>
      <c r="C12" s="50" t="s">
        <v>70</v>
      </c>
      <c r="D12" s="49" t="s">
        <v>25</v>
      </c>
      <c r="E12" s="18">
        <f t="shared" si="2"/>
        <v>33</v>
      </c>
      <c r="F12" s="42">
        <f t="shared" si="3"/>
        <v>8</v>
      </c>
      <c r="G12" s="42">
        <f t="shared" si="4"/>
        <v>25</v>
      </c>
      <c r="H12" s="35">
        <f t="shared" si="5"/>
        <v>33</v>
      </c>
      <c r="I12" s="50">
        <v>8</v>
      </c>
      <c r="J12" s="28">
        <v>25</v>
      </c>
      <c r="K12" s="28"/>
      <c r="L12" s="28"/>
      <c r="M12" s="28"/>
      <c r="N12" s="27"/>
      <c r="O12" s="28"/>
      <c r="P12" s="28"/>
      <c r="Q12" s="28"/>
      <c r="R12" s="28"/>
      <c r="S12"/>
    </row>
    <row r="13" spans="1:20" ht="13" customHeight="1">
      <c r="A13" s="20">
        <v>10</v>
      </c>
      <c r="B13" s="26">
        <f t="shared" si="1"/>
        <v>2</v>
      </c>
      <c r="C13" s="50" t="s">
        <v>51</v>
      </c>
      <c r="D13" s="49" t="s">
        <v>23</v>
      </c>
      <c r="E13" s="18">
        <f t="shared" si="2"/>
        <v>33</v>
      </c>
      <c r="F13" s="42">
        <f t="shared" si="3"/>
        <v>4</v>
      </c>
      <c r="G13" s="42">
        <f t="shared" si="4"/>
        <v>29</v>
      </c>
      <c r="H13" s="35">
        <f t="shared" si="5"/>
        <v>33</v>
      </c>
      <c r="I13" s="54">
        <v>29</v>
      </c>
      <c r="J13" s="27">
        <v>4</v>
      </c>
      <c r="K13" s="28"/>
      <c r="L13" s="28"/>
      <c r="M13" s="28"/>
      <c r="N13" s="28"/>
      <c r="O13" s="28"/>
      <c r="P13" s="28"/>
      <c r="Q13" s="28"/>
      <c r="R13" s="27"/>
      <c r="S13"/>
      <c r="T13"/>
    </row>
    <row r="14" spans="1:20" ht="13" customHeight="1">
      <c r="A14" s="20">
        <v>11</v>
      </c>
      <c r="B14" s="26">
        <f t="shared" si="1"/>
        <v>1</v>
      </c>
      <c r="C14" s="50" t="s">
        <v>50</v>
      </c>
      <c r="D14" s="49" t="s">
        <v>45</v>
      </c>
      <c r="E14" s="18">
        <f t="shared" si="2"/>
        <v>30.1</v>
      </c>
      <c r="F14" s="42">
        <f t="shared" si="3"/>
        <v>30.1</v>
      </c>
      <c r="G14" s="42" t="e">
        <f t="shared" si="4"/>
        <v>#NUM!</v>
      </c>
      <c r="H14" s="35">
        <f t="shared" si="5"/>
        <v>30.1</v>
      </c>
      <c r="I14" s="54">
        <v>30.1</v>
      </c>
      <c r="J14" s="28"/>
      <c r="K14" s="28"/>
      <c r="L14" s="28"/>
      <c r="M14" s="28"/>
      <c r="N14" s="28"/>
      <c r="O14" s="28"/>
      <c r="P14" s="28"/>
      <c r="Q14" s="27"/>
      <c r="R14" s="28"/>
      <c r="S14"/>
      <c r="T14"/>
    </row>
    <row r="15" spans="1:20" ht="13" customHeight="1">
      <c r="A15" s="20">
        <v>12</v>
      </c>
      <c r="B15" s="26">
        <f t="shared" si="1"/>
        <v>2</v>
      </c>
      <c r="C15" s="50" t="s">
        <v>63</v>
      </c>
      <c r="D15" s="49" t="s">
        <v>23</v>
      </c>
      <c r="E15" s="18">
        <f t="shared" si="2"/>
        <v>29</v>
      </c>
      <c r="F15" s="42">
        <f t="shared" si="3"/>
        <v>12</v>
      </c>
      <c r="G15" s="42">
        <f t="shared" si="4"/>
        <v>17</v>
      </c>
      <c r="H15" s="35">
        <f t="shared" si="5"/>
        <v>29</v>
      </c>
      <c r="I15" s="50">
        <v>17</v>
      </c>
      <c r="J15" s="28">
        <v>12</v>
      </c>
      <c r="K15" s="27"/>
      <c r="L15" s="28"/>
      <c r="M15" s="28"/>
      <c r="N15" s="27"/>
      <c r="O15" s="27"/>
      <c r="P15" s="28"/>
      <c r="Q15" s="28"/>
      <c r="R15" s="27"/>
      <c r="S15"/>
      <c r="T15"/>
    </row>
    <row r="16" spans="1:20" ht="13" customHeight="1">
      <c r="A16" s="20">
        <v>13</v>
      </c>
      <c r="B16" s="26">
        <f t="shared" si="1"/>
        <v>1</v>
      </c>
      <c r="C16" t="s">
        <v>161</v>
      </c>
      <c r="D16" s="14" t="s">
        <v>45</v>
      </c>
      <c r="E16" s="18">
        <f t="shared" si="2"/>
        <v>28</v>
      </c>
      <c r="F16" s="42">
        <f t="shared" si="3"/>
        <v>28</v>
      </c>
      <c r="G16" s="42" t="e">
        <f t="shared" si="4"/>
        <v>#NUM!</v>
      </c>
      <c r="H16" s="35">
        <f t="shared" si="5"/>
        <v>28</v>
      </c>
      <c r="I16" s="39"/>
      <c r="J16" s="28">
        <v>28</v>
      </c>
      <c r="K16" s="28"/>
      <c r="L16" s="28"/>
      <c r="M16" s="27"/>
      <c r="N16" s="28"/>
      <c r="O16" s="27"/>
      <c r="P16" s="28"/>
      <c r="Q16" s="28"/>
      <c r="R16" s="27"/>
      <c r="S16"/>
      <c r="T16"/>
    </row>
    <row r="17" spans="1:20" ht="13" customHeight="1">
      <c r="A17" s="20">
        <v>14</v>
      </c>
      <c r="B17" s="26">
        <f t="shared" si="1"/>
        <v>1</v>
      </c>
      <c r="C17" t="s">
        <v>162</v>
      </c>
      <c r="D17" s="14" t="s">
        <v>23</v>
      </c>
      <c r="E17" s="18">
        <f t="shared" si="2"/>
        <v>27</v>
      </c>
      <c r="F17" s="42">
        <f t="shared" si="3"/>
        <v>27</v>
      </c>
      <c r="G17" s="42" t="e">
        <f t="shared" si="4"/>
        <v>#NUM!</v>
      </c>
      <c r="H17" s="35">
        <f t="shared" si="5"/>
        <v>27</v>
      </c>
      <c r="I17" s="55"/>
      <c r="J17" s="28">
        <v>27</v>
      </c>
      <c r="K17" s="28"/>
      <c r="L17" s="28"/>
      <c r="M17" s="28"/>
      <c r="N17" s="28"/>
      <c r="O17" s="28"/>
      <c r="P17" s="28"/>
      <c r="Q17" s="28"/>
      <c r="R17" s="29"/>
      <c r="S17"/>
    </row>
    <row r="18" spans="1:20" ht="13" customHeight="1">
      <c r="A18" s="20">
        <v>15</v>
      </c>
      <c r="B18" s="26">
        <f t="shared" si="1"/>
        <v>1</v>
      </c>
      <c r="C18" t="s">
        <v>155</v>
      </c>
      <c r="D18" s="14"/>
      <c r="E18" s="18">
        <f t="shared" si="2"/>
        <v>26</v>
      </c>
      <c r="F18" s="42">
        <f t="shared" si="3"/>
        <v>26</v>
      </c>
      <c r="G18" s="42" t="e">
        <f t="shared" si="4"/>
        <v>#NUM!</v>
      </c>
      <c r="H18" s="35">
        <f t="shared" si="5"/>
        <v>26</v>
      </c>
      <c r="I18" s="39"/>
      <c r="J18" s="28">
        <v>26</v>
      </c>
      <c r="K18" s="28"/>
      <c r="L18" s="28"/>
      <c r="M18" s="28"/>
      <c r="N18" s="40"/>
      <c r="O18" s="28"/>
      <c r="P18" s="28"/>
      <c r="Q18" s="28"/>
      <c r="R18" s="27"/>
      <c r="S18"/>
    </row>
    <row r="19" spans="1:20" ht="13" customHeight="1">
      <c r="A19" s="20">
        <v>16</v>
      </c>
      <c r="B19" s="26">
        <f t="shared" si="1"/>
        <v>2</v>
      </c>
      <c r="C19" s="50" t="s">
        <v>67</v>
      </c>
      <c r="D19" s="49"/>
      <c r="E19" s="18">
        <f t="shared" si="2"/>
        <v>26</v>
      </c>
      <c r="F19" s="42">
        <f t="shared" si="3"/>
        <v>13</v>
      </c>
      <c r="G19" s="42">
        <f t="shared" si="4"/>
        <v>13</v>
      </c>
      <c r="H19" s="35">
        <f t="shared" si="5"/>
        <v>26</v>
      </c>
      <c r="I19" s="50">
        <v>13</v>
      </c>
      <c r="J19" s="28">
        <v>13</v>
      </c>
      <c r="K19" s="32"/>
      <c r="L19" s="28"/>
      <c r="M19" s="28"/>
      <c r="N19" s="28"/>
      <c r="O19" s="27"/>
      <c r="P19" s="28"/>
      <c r="Q19" s="28"/>
      <c r="R19" s="27"/>
      <c r="S19"/>
      <c r="T19"/>
    </row>
    <row r="20" spans="1:20" ht="13" customHeight="1">
      <c r="A20" s="20">
        <v>17</v>
      </c>
      <c r="B20" s="26">
        <f t="shared" si="1"/>
        <v>2</v>
      </c>
      <c r="C20" s="50" t="s">
        <v>68</v>
      </c>
      <c r="D20" s="49" t="s">
        <v>25</v>
      </c>
      <c r="E20" s="18">
        <f t="shared" si="2"/>
        <v>25</v>
      </c>
      <c r="F20" s="42">
        <f t="shared" si="3"/>
        <v>11</v>
      </c>
      <c r="G20" s="42">
        <f t="shared" si="4"/>
        <v>14</v>
      </c>
      <c r="H20" s="35">
        <f t="shared" si="5"/>
        <v>25</v>
      </c>
      <c r="I20" s="50">
        <v>11</v>
      </c>
      <c r="J20" s="28">
        <v>14</v>
      </c>
      <c r="K20" s="28"/>
      <c r="L20" s="28"/>
      <c r="M20" s="28"/>
      <c r="N20" s="28"/>
      <c r="O20" s="28"/>
      <c r="P20" s="28"/>
      <c r="Q20" s="28"/>
      <c r="R20" s="28"/>
      <c r="S20"/>
      <c r="T20"/>
    </row>
    <row r="21" spans="1:20" ht="13" customHeight="1">
      <c r="A21" s="20">
        <v>18</v>
      </c>
      <c r="B21" s="26">
        <f t="shared" si="1"/>
        <v>2</v>
      </c>
      <c r="C21" s="50" t="s">
        <v>66</v>
      </c>
      <c r="D21" s="49"/>
      <c r="E21" s="18">
        <f t="shared" si="2"/>
        <v>25</v>
      </c>
      <c r="F21" s="42">
        <f t="shared" si="3"/>
        <v>11</v>
      </c>
      <c r="G21" s="42">
        <f t="shared" si="4"/>
        <v>14</v>
      </c>
      <c r="H21" s="35">
        <f t="shared" si="5"/>
        <v>25</v>
      </c>
      <c r="I21" s="50">
        <v>14</v>
      </c>
      <c r="J21" s="27">
        <v>11</v>
      </c>
      <c r="K21" s="28"/>
      <c r="L21" s="28"/>
      <c r="M21" s="28"/>
      <c r="N21" s="28"/>
      <c r="O21" s="27"/>
      <c r="P21" s="28"/>
      <c r="Q21" s="28"/>
      <c r="R21" s="28"/>
      <c r="S21"/>
      <c r="T21"/>
    </row>
    <row r="22" spans="1:20" ht="13" customHeight="1">
      <c r="A22" s="20">
        <v>19</v>
      </c>
      <c r="B22" s="26">
        <f t="shared" si="1"/>
        <v>1</v>
      </c>
      <c r="C22" s="50" t="s">
        <v>55</v>
      </c>
      <c r="D22" s="49" t="s">
        <v>23</v>
      </c>
      <c r="E22" s="18">
        <f t="shared" si="2"/>
        <v>25</v>
      </c>
      <c r="F22" s="42">
        <f t="shared" si="3"/>
        <v>25</v>
      </c>
      <c r="G22" s="42" t="e">
        <f t="shared" si="4"/>
        <v>#NUM!</v>
      </c>
      <c r="H22" s="35">
        <f t="shared" si="5"/>
        <v>25</v>
      </c>
      <c r="I22" s="54">
        <v>25</v>
      </c>
      <c r="J22" s="28"/>
      <c r="K22" s="28"/>
      <c r="L22" s="28"/>
      <c r="M22" s="28"/>
      <c r="N22" s="39"/>
      <c r="O22" s="28"/>
      <c r="P22" s="28"/>
      <c r="Q22" s="28"/>
      <c r="R22" s="28"/>
      <c r="S22"/>
      <c r="T22"/>
    </row>
    <row r="23" spans="1:20" ht="13" customHeight="1">
      <c r="A23" s="20">
        <v>20</v>
      </c>
      <c r="B23" s="26">
        <f t="shared" si="1"/>
        <v>1</v>
      </c>
      <c r="C23" t="s">
        <v>163</v>
      </c>
      <c r="D23" s="14" t="s">
        <v>23</v>
      </c>
      <c r="E23" s="18">
        <f t="shared" si="2"/>
        <v>24</v>
      </c>
      <c r="F23" s="42">
        <f t="shared" si="3"/>
        <v>24</v>
      </c>
      <c r="G23" s="42" t="e">
        <f t="shared" si="4"/>
        <v>#NUM!</v>
      </c>
      <c r="H23" s="35">
        <f t="shared" si="5"/>
        <v>24</v>
      </c>
      <c r="I23" s="39"/>
      <c r="J23" s="28">
        <v>24</v>
      </c>
      <c r="K23" s="28"/>
      <c r="L23" s="28"/>
      <c r="M23" s="28"/>
      <c r="N23" s="28"/>
      <c r="O23" s="28"/>
      <c r="P23" s="28"/>
      <c r="Q23" s="28"/>
      <c r="R23" s="28"/>
      <c r="S23"/>
      <c r="T23"/>
    </row>
    <row r="24" spans="1:20" ht="13" customHeight="1">
      <c r="A24" s="20">
        <v>21</v>
      </c>
      <c r="B24" s="26">
        <f t="shared" si="1"/>
        <v>1</v>
      </c>
      <c r="C24" s="50" t="s">
        <v>57</v>
      </c>
      <c r="D24" s="49" t="s">
        <v>46</v>
      </c>
      <c r="E24" s="18">
        <f t="shared" si="2"/>
        <v>23</v>
      </c>
      <c r="F24" s="42">
        <f t="shared" si="3"/>
        <v>23</v>
      </c>
      <c r="G24" s="42" t="e">
        <f t="shared" si="4"/>
        <v>#NUM!</v>
      </c>
      <c r="H24" s="35">
        <f t="shared" si="5"/>
        <v>23</v>
      </c>
      <c r="I24" s="54">
        <v>23</v>
      </c>
      <c r="J24" s="28"/>
      <c r="K24" s="28"/>
      <c r="L24" s="28"/>
      <c r="M24" s="28"/>
      <c r="N24" s="28"/>
      <c r="O24" s="28"/>
      <c r="P24" s="28"/>
      <c r="Q24" s="28"/>
      <c r="R24" s="28"/>
      <c r="S24"/>
      <c r="T24"/>
    </row>
    <row r="25" spans="1:20" ht="13" customHeight="1">
      <c r="A25" s="20">
        <v>22</v>
      </c>
      <c r="B25" s="26">
        <f t="shared" si="1"/>
        <v>1</v>
      </c>
      <c r="C25" t="s">
        <v>164</v>
      </c>
      <c r="D25" s="14" t="s">
        <v>160</v>
      </c>
      <c r="E25" s="18">
        <f t="shared" si="2"/>
        <v>22</v>
      </c>
      <c r="F25" s="42">
        <f t="shared" si="3"/>
        <v>22</v>
      </c>
      <c r="G25" s="42" t="e">
        <f t="shared" si="4"/>
        <v>#NUM!</v>
      </c>
      <c r="H25" s="35">
        <f t="shared" si="5"/>
        <v>22</v>
      </c>
      <c r="I25" s="39"/>
      <c r="J25" s="28">
        <v>22</v>
      </c>
      <c r="K25" s="28"/>
      <c r="L25" s="28"/>
      <c r="M25" s="28"/>
      <c r="N25" s="27"/>
      <c r="O25" s="28"/>
      <c r="P25" s="28"/>
      <c r="Q25" s="28"/>
      <c r="R25" s="28"/>
      <c r="S25"/>
    </row>
    <row r="26" spans="1:20" ht="13" customHeight="1">
      <c r="A26" s="20">
        <v>23</v>
      </c>
      <c r="B26" s="26">
        <f t="shared" si="1"/>
        <v>2</v>
      </c>
      <c r="C26" s="50" t="s">
        <v>42</v>
      </c>
      <c r="D26" s="49"/>
      <c r="E26" s="18">
        <f t="shared" si="2"/>
        <v>20</v>
      </c>
      <c r="F26" s="42">
        <f t="shared" si="3"/>
        <v>10</v>
      </c>
      <c r="G26" s="42">
        <f t="shared" si="4"/>
        <v>10</v>
      </c>
      <c r="H26" s="35">
        <f t="shared" si="5"/>
        <v>20</v>
      </c>
      <c r="I26" s="50">
        <v>10</v>
      </c>
      <c r="J26" s="28">
        <v>10</v>
      </c>
      <c r="K26" s="28"/>
      <c r="L26" s="28"/>
      <c r="M26" s="28"/>
      <c r="N26" s="28"/>
      <c r="O26" s="27"/>
      <c r="P26" s="28"/>
      <c r="Q26" s="28"/>
      <c r="R26" s="27"/>
      <c r="S26"/>
    </row>
    <row r="27" spans="1:20" ht="13" customHeight="1">
      <c r="A27" s="20">
        <v>24</v>
      </c>
      <c r="B27" s="26">
        <f t="shared" si="1"/>
        <v>1</v>
      </c>
      <c r="C27" s="50" t="s">
        <v>62</v>
      </c>
      <c r="D27" s="49" t="s">
        <v>29</v>
      </c>
      <c r="E27" s="18">
        <f t="shared" si="2"/>
        <v>18</v>
      </c>
      <c r="F27" s="42">
        <f t="shared" si="3"/>
        <v>18</v>
      </c>
      <c r="G27" s="42" t="e">
        <f t="shared" si="4"/>
        <v>#NUM!</v>
      </c>
      <c r="H27" s="35">
        <f t="shared" si="5"/>
        <v>18</v>
      </c>
      <c r="I27" s="54">
        <v>18</v>
      </c>
      <c r="J27" s="28"/>
      <c r="K27" s="28"/>
      <c r="L27" s="28"/>
      <c r="M27" s="28"/>
      <c r="N27" s="28"/>
      <c r="O27" s="28"/>
      <c r="P27" s="28"/>
      <c r="Q27" s="28"/>
      <c r="R27" s="28"/>
      <c r="S27"/>
    </row>
    <row r="28" spans="1:20" ht="13" customHeight="1">
      <c r="A28" s="20">
        <v>25</v>
      </c>
      <c r="B28" s="26">
        <f t="shared" si="1"/>
        <v>1</v>
      </c>
      <c r="C28" t="s">
        <v>165</v>
      </c>
      <c r="D28" s="14" t="s">
        <v>45</v>
      </c>
      <c r="E28" s="18">
        <f t="shared" si="2"/>
        <v>17</v>
      </c>
      <c r="F28" s="42">
        <f t="shared" si="3"/>
        <v>17</v>
      </c>
      <c r="G28" s="42" t="e">
        <f t="shared" si="4"/>
        <v>#NUM!</v>
      </c>
      <c r="H28" s="35">
        <f t="shared" si="5"/>
        <v>17</v>
      </c>
      <c r="I28" s="39"/>
      <c r="J28" s="28">
        <v>17</v>
      </c>
      <c r="K28" s="28"/>
      <c r="L28" s="28"/>
      <c r="M28" s="28"/>
      <c r="N28" s="28"/>
      <c r="O28" s="28"/>
      <c r="P28" s="28"/>
      <c r="Q28" s="28"/>
      <c r="R28" s="28"/>
      <c r="S28"/>
    </row>
    <row r="29" spans="1:20" ht="13" customHeight="1">
      <c r="A29" s="20">
        <v>26</v>
      </c>
      <c r="B29" s="26">
        <f t="shared" si="1"/>
        <v>1</v>
      </c>
      <c r="C29" t="s">
        <v>167</v>
      </c>
      <c r="D29" s="14" t="s">
        <v>23</v>
      </c>
      <c r="E29" s="18">
        <f t="shared" si="2"/>
        <v>16</v>
      </c>
      <c r="F29" s="42">
        <f t="shared" si="3"/>
        <v>16</v>
      </c>
      <c r="G29" s="42" t="e">
        <f t="shared" si="4"/>
        <v>#NUM!</v>
      </c>
      <c r="H29" s="35">
        <f t="shared" si="5"/>
        <v>16</v>
      </c>
      <c r="I29" s="39"/>
      <c r="J29" s="28">
        <v>16</v>
      </c>
      <c r="K29" s="28"/>
      <c r="L29" s="28"/>
      <c r="M29" s="28"/>
      <c r="N29" s="28"/>
      <c r="O29" s="28"/>
      <c r="P29" s="28"/>
      <c r="Q29" s="28"/>
      <c r="R29" s="29"/>
      <c r="S29"/>
    </row>
    <row r="30" spans="1:20" ht="13" customHeight="1">
      <c r="A30" s="20">
        <v>27</v>
      </c>
      <c r="B30" s="26">
        <f t="shared" si="1"/>
        <v>2</v>
      </c>
      <c r="C30" s="50" t="s">
        <v>40</v>
      </c>
      <c r="D30" s="49" t="s">
        <v>23</v>
      </c>
      <c r="E30" s="18">
        <f t="shared" si="2"/>
        <v>16</v>
      </c>
      <c r="F30" s="42">
        <f t="shared" si="3"/>
        <v>4</v>
      </c>
      <c r="G30" s="42">
        <f t="shared" si="4"/>
        <v>12</v>
      </c>
      <c r="H30" s="35">
        <f t="shared" si="5"/>
        <v>16</v>
      </c>
      <c r="I30" s="53">
        <v>12</v>
      </c>
      <c r="J30" s="28">
        <v>4</v>
      </c>
      <c r="K30" s="28"/>
      <c r="L30" s="28"/>
      <c r="M30" s="28"/>
      <c r="N30" s="28"/>
      <c r="O30" s="28"/>
      <c r="P30" s="28"/>
      <c r="Q30" s="28"/>
      <c r="R30" s="28"/>
    </row>
    <row r="31" spans="1:20" ht="13" customHeight="1">
      <c r="A31" s="20">
        <v>28</v>
      </c>
      <c r="B31" s="26">
        <f t="shared" si="1"/>
        <v>1</v>
      </c>
      <c r="C31" s="50" t="s">
        <v>64</v>
      </c>
      <c r="D31" s="49" t="s">
        <v>39</v>
      </c>
      <c r="E31" s="18">
        <f t="shared" si="2"/>
        <v>16</v>
      </c>
      <c r="F31" s="42">
        <f t="shared" si="3"/>
        <v>16</v>
      </c>
      <c r="G31" s="42" t="e">
        <f t="shared" si="4"/>
        <v>#NUM!</v>
      </c>
      <c r="H31" s="35">
        <f t="shared" si="5"/>
        <v>16</v>
      </c>
      <c r="I31" s="53">
        <v>16</v>
      </c>
      <c r="J31" s="28"/>
      <c r="K31" s="28"/>
      <c r="L31" s="28"/>
      <c r="M31" s="28"/>
      <c r="N31" s="28"/>
      <c r="O31" s="28"/>
      <c r="P31" s="28"/>
      <c r="Q31" s="28"/>
      <c r="R31" s="28"/>
    </row>
    <row r="32" spans="1:20" ht="13" customHeight="1">
      <c r="A32" s="20">
        <v>29</v>
      </c>
      <c r="B32" s="26">
        <f t="shared" si="1"/>
        <v>1</v>
      </c>
      <c r="C32" s="50" t="s">
        <v>65</v>
      </c>
      <c r="D32" s="49" t="s">
        <v>48</v>
      </c>
      <c r="E32" s="18">
        <f t="shared" si="2"/>
        <v>15</v>
      </c>
      <c r="F32" s="42">
        <f t="shared" si="3"/>
        <v>15</v>
      </c>
      <c r="G32" s="42" t="e">
        <f t="shared" si="4"/>
        <v>#NUM!</v>
      </c>
      <c r="H32" s="35">
        <f t="shared" si="5"/>
        <v>15</v>
      </c>
      <c r="I32" s="53">
        <v>15</v>
      </c>
      <c r="J32" s="28"/>
      <c r="K32" s="28"/>
      <c r="L32" s="28"/>
      <c r="M32" s="36"/>
      <c r="N32" s="28"/>
      <c r="O32" s="28"/>
      <c r="P32" s="28"/>
      <c r="Q32" s="28"/>
      <c r="R32" s="34"/>
      <c r="T32"/>
    </row>
    <row r="33" spans="1:20" ht="13" customHeight="1">
      <c r="A33" s="20">
        <v>30</v>
      </c>
      <c r="B33" s="26">
        <f t="shared" si="1"/>
        <v>1</v>
      </c>
      <c r="C33" t="s">
        <v>166</v>
      </c>
      <c r="D33" s="14" t="s">
        <v>23</v>
      </c>
      <c r="E33" s="18">
        <f t="shared" si="2"/>
        <v>9</v>
      </c>
      <c r="F33" s="42">
        <f t="shared" si="3"/>
        <v>9</v>
      </c>
      <c r="G33" s="42" t="e">
        <f t="shared" si="4"/>
        <v>#NUM!</v>
      </c>
      <c r="H33" s="35">
        <f t="shared" si="5"/>
        <v>9</v>
      </c>
      <c r="I33" s="28"/>
      <c r="J33" s="28">
        <v>9</v>
      </c>
      <c r="K33" s="28"/>
      <c r="L33" s="28"/>
      <c r="M33" s="28"/>
      <c r="N33" s="28"/>
      <c r="O33" s="31"/>
      <c r="P33" s="28"/>
      <c r="Q33" s="28"/>
      <c r="R33" s="29"/>
      <c r="T33"/>
    </row>
    <row r="34" spans="1:20" ht="13" customHeight="1">
      <c r="A34" s="20">
        <v>31</v>
      </c>
      <c r="B34" s="26">
        <f t="shared" si="1"/>
        <v>1</v>
      </c>
      <c r="C34" s="50" t="s">
        <v>69</v>
      </c>
      <c r="D34" s="49" t="s">
        <v>49</v>
      </c>
      <c r="E34" s="18">
        <f t="shared" si="2"/>
        <v>9</v>
      </c>
      <c r="F34" s="42">
        <f t="shared" si="3"/>
        <v>9</v>
      </c>
      <c r="G34" s="42" t="e">
        <f t="shared" si="4"/>
        <v>#NUM!</v>
      </c>
      <c r="H34" s="35">
        <f t="shared" si="5"/>
        <v>9</v>
      </c>
      <c r="I34" s="53">
        <v>9</v>
      </c>
      <c r="J34" s="28"/>
      <c r="K34" s="28"/>
      <c r="L34" s="28"/>
      <c r="M34" s="28"/>
      <c r="N34" s="28"/>
      <c r="O34" s="28"/>
      <c r="P34" s="28"/>
      <c r="Q34" s="28"/>
      <c r="R34" s="28"/>
    </row>
    <row r="35" spans="1:20" ht="13" customHeight="1">
      <c r="A35" s="20">
        <v>32</v>
      </c>
      <c r="B35" s="26">
        <f t="shared" si="1"/>
        <v>1</v>
      </c>
      <c r="C35" t="s">
        <v>168</v>
      </c>
      <c r="D35" s="14" t="s">
        <v>93</v>
      </c>
      <c r="E35" s="18">
        <f t="shared" si="2"/>
        <v>8</v>
      </c>
      <c r="F35" s="42">
        <f t="shared" si="3"/>
        <v>8</v>
      </c>
      <c r="G35" s="42" t="e">
        <f t="shared" si="4"/>
        <v>#NUM!</v>
      </c>
      <c r="H35" s="35">
        <f t="shared" si="5"/>
        <v>8</v>
      </c>
      <c r="I35" s="28"/>
      <c r="J35" s="28">
        <v>8</v>
      </c>
      <c r="K35" s="28"/>
      <c r="L35" s="28"/>
      <c r="M35" s="31"/>
      <c r="N35" s="27"/>
      <c r="O35" s="28"/>
      <c r="P35" s="28"/>
      <c r="Q35" s="28"/>
      <c r="R35" s="28"/>
    </row>
    <row r="36" spans="1:20" ht="13" customHeight="1">
      <c r="A36" s="20">
        <v>33</v>
      </c>
      <c r="B36" s="26">
        <f t="shared" si="1"/>
        <v>1</v>
      </c>
      <c r="C36" t="s">
        <v>169</v>
      </c>
      <c r="D36" s="14" t="s">
        <v>23</v>
      </c>
      <c r="E36" s="18">
        <f t="shared" si="2"/>
        <v>7</v>
      </c>
      <c r="F36" s="42">
        <f t="shared" si="3"/>
        <v>7</v>
      </c>
      <c r="G36" s="42" t="e">
        <f t="shared" si="4"/>
        <v>#NUM!</v>
      </c>
      <c r="H36" s="35">
        <f t="shared" si="5"/>
        <v>7</v>
      </c>
      <c r="I36" s="28"/>
      <c r="J36" s="28">
        <v>7</v>
      </c>
      <c r="K36" s="28"/>
      <c r="L36" s="28"/>
      <c r="M36" s="28"/>
      <c r="N36" s="28"/>
      <c r="O36" s="28"/>
      <c r="P36" s="28"/>
      <c r="Q36" s="28"/>
      <c r="R36" s="27"/>
    </row>
    <row r="37" spans="1:20" ht="13" customHeight="1">
      <c r="A37" s="20">
        <v>34</v>
      </c>
      <c r="B37" s="26">
        <f t="shared" si="1"/>
        <v>1</v>
      </c>
      <c r="C37" s="50" t="s">
        <v>71</v>
      </c>
      <c r="D37" s="49" t="s">
        <v>24</v>
      </c>
      <c r="E37" s="18">
        <f t="shared" si="2"/>
        <v>7</v>
      </c>
      <c r="F37" s="42">
        <f t="shared" si="3"/>
        <v>7</v>
      </c>
      <c r="G37" s="42" t="e">
        <f t="shared" si="4"/>
        <v>#NUM!</v>
      </c>
      <c r="H37" s="35">
        <f t="shared" si="5"/>
        <v>7</v>
      </c>
      <c r="I37" s="53">
        <v>7</v>
      </c>
      <c r="J37" s="28"/>
      <c r="K37" s="28"/>
      <c r="L37" s="28"/>
      <c r="M37" s="28"/>
      <c r="N37" s="28"/>
      <c r="O37" s="28"/>
      <c r="P37" s="28"/>
      <c r="Q37" s="28"/>
      <c r="R37" s="28"/>
    </row>
    <row r="38" spans="1:20" ht="15.5">
      <c r="A38" s="20">
        <v>35</v>
      </c>
      <c r="B38" s="26">
        <f t="shared" si="1"/>
        <v>1</v>
      </c>
      <c r="C38" t="s">
        <v>170</v>
      </c>
      <c r="D38" s="14" t="s">
        <v>47</v>
      </c>
      <c r="E38" s="18">
        <f t="shared" si="2"/>
        <v>6</v>
      </c>
      <c r="F38" s="42">
        <f t="shared" si="3"/>
        <v>6</v>
      </c>
      <c r="G38" s="42" t="e">
        <f t="shared" si="4"/>
        <v>#NUM!</v>
      </c>
      <c r="H38" s="35">
        <f t="shared" si="5"/>
        <v>6</v>
      </c>
      <c r="I38" s="28"/>
      <c r="J38" s="28">
        <v>6</v>
      </c>
      <c r="K38" s="28"/>
      <c r="L38" s="28"/>
      <c r="M38" s="28"/>
      <c r="N38" s="28"/>
      <c r="O38" s="28"/>
      <c r="P38" s="28"/>
      <c r="Q38" s="28"/>
      <c r="R38" s="28"/>
    </row>
    <row r="39" spans="1:20" ht="15.5">
      <c r="A39" s="20">
        <v>36</v>
      </c>
      <c r="B39" s="26">
        <f t="shared" si="1"/>
        <v>1</v>
      </c>
      <c r="C39" s="50" t="s">
        <v>72</v>
      </c>
      <c r="D39" s="49" t="s">
        <v>45</v>
      </c>
      <c r="E39" s="18">
        <f t="shared" si="2"/>
        <v>6</v>
      </c>
      <c r="F39" s="42">
        <f t="shared" si="3"/>
        <v>6</v>
      </c>
      <c r="G39" s="42" t="e">
        <f t="shared" si="4"/>
        <v>#NUM!</v>
      </c>
      <c r="H39" s="35">
        <f t="shared" si="5"/>
        <v>6</v>
      </c>
      <c r="I39" s="53">
        <v>6</v>
      </c>
      <c r="J39" s="28"/>
      <c r="K39" s="28"/>
      <c r="L39" s="28"/>
      <c r="M39" s="28"/>
      <c r="N39" s="28"/>
      <c r="O39" s="28"/>
      <c r="P39" s="28"/>
      <c r="Q39" s="28"/>
      <c r="R39" s="28"/>
    </row>
    <row r="40" spans="1:20" ht="15.5">
      <c r="A40" s="20">
        <v>37</v>
      </c>
      <c r="B40" s="26">
        <f t="shared" si="1"/>
        <v>1</v>
      </c>
      <c r="C40" t="s">
        <v>157</v>
      </c>
      <c r="D40" s="14"/>
      <c r="E40" s="18">
        <f t="shared" si="2"/>
        <v>5</v>
      </c>
      <c r="F40" s="42">
        <f t="shared" si="3"/>
        <v>5</v>
      </c>
      <c r="G40" s="42" t="e">
        <f t="shared" si="4"/>
        <v>#NUM!</v>
      </c>
      <c r="H40" s="35">
        <f t="shared" si="5"/>
        <v>5</v>
      </c>
      <c r="I40" s="28"/>
      <c r="J40" s="28">
        <v>5</v>
      </c>
      <c r="K40" s="28"/>
      <c r="L40" s="28"/>
      <c r="M40" s="28"/>
      <c r="N40" s="28"/>
      <c r="O40" s="28"/>
      <c r="P40" s="28"/>
      <c r="Q40" s="28"/>
      <c r="R40" s="28"/>
    </row>
    <row r="41" spans="1:20" ht="15.5">
      <c r="A41" s="20">
        <v>38</v>
      </c>
      <c r="B41" s="26">
        <f t="shared" si="1"/>
        <v>1</v>
      </c>
      <c r="C41" s="50" t="s">
        <v>73</v>
      </c>
      <c r="D41" s="49"/>
      <c r="E41" s="18">
        <f t="shared" si="2"/>
        <v>5</v>
      </c>
      <c r="F41" s="42">
        <f t="shared" si="3"/>
        <v>5</v>
      </c>
      <c r="G41" s="42" t="e">
        <f t="shared" si="4"/>
        <v>#NUM!</v>
      </c>
      <c r="H41" s="35">
        <f t="shared" si="5"/>
        <v>5</v>
      </c>
      <c r="I41" s="53">
        <v>5</v>
      </c>
      <c r="J41" s="32"/>
      <c r="K41" s="28"/>
      <c r="L41" s="28"/>
      <c r="M41" s="28"/>
      <c r="N41" s="28"/>
      <c r="O41" s="28"/>
      <c r="P41" s="28"/>
      <c r="Q41" s="28"/>
      <c r="R41" s="28"/>
    </row>
    <row r="42" spans="1:20" ht="15.5">
      <c r="A42" s="20">
        <v>39</v>
      </c>
      <c r="B42" s="26">
        <f t="shared" si="1"/>
        <v>1</v>
      </c>
      <c r="C42" t="s">
        <v>156</v>
      </c>
      <c r="D42" s="14"/>
      <c r="E42" s="18">
        <f t="shared" si="2"/>
        <v>4</v>
      </c>
      <c r="F42" s="42">
        <f t="shared" si="3"/>
        <v>4</v>
      </c>
      <c r="G42" s="42" t="e">
        <f t="shared" si="4"/>
        <v>#NUM!</v>
      </c>
      <c r="H42" s="35">
        <f t="shared" si="5"/>
        <v>4</v>
      </c>
      <c r="I42" s="28"/>
      <c r="J42" s="28">
        <v>4</v>
      </c>
      <c r="K42" s="28"/>
      <c r="L42" s="28"/>
      <c r="M42" s="28"/>
      <c r="N42" s="28"/>
      <c r="O42" s="28"/>
      <c r="P42" s="28"/>
      <c r="Q42" s="28"/>
      <c r="R42" s="28"/>
    </row>
    <row r="43" spans="1:20" ht="15.5">
      <c r="A43" s="20">
        <v>40</v>
      </c>
      <c r="B43" s="26">
        <f t="shared" ref="B43:B46" si="6">COUNT(I43:R43)</f>
        <v>1</v>
      </c>
      <c r="C43" t="s">
        <v>159</v>
      </c>
      <c r="D43" s="14"/>
      <c r="E43" s="18">
        <f t="shared" si="2"/>
        <v>4</v>
      </c>
      <c r="F43" s="42">
        <f t="shared" si="3"/>
        <v>4</v>
      </c>
      <c r="G43" s="42" t="e">
        <f t="shared" si="4"/>
        <v>#NUM!</v>
      </c>
      <c r="H43" s="35">
        <f t="shared" si="5"/>
        <v>4</v>
      </c>
      <c r="I43" s="28"/>
      <c r="J43" s="28">
        <v>4</v>
      </c>
      <c r="K43" s="28"/>
      <c r="L43" s="28"/>
      <c r="M43" s="28"/>
      <c r="N43" s="28"/>
      <c r="O43" s="28"/>
      <c r="P43" s="28"/>
      <c r="Q43" s="28"/>
      <c r="R43" s="28"/>
    </row>
    <row r="44" spans="1:20" ht="15.5">
      <c r="A44" s="16">
        <v>41</v>
      </c>
      <c r="B44" s="26">
        <f t="shared" si="6"/>
        <v>1</v>
      </c>
      <c r="C44" t="s">
        <v>158</v>
      </c>
      <c r="D44" s="14"/>
      <c r="E44" s="18">
        <f t="shared" si="2"/>
        <v>4</v>
      </c>
      <c r="F44" s="42">
        <f t="shared" si="3"/>
        <v>4</v>
      </c>
      <c r="G44" s="42" t="e">
        <f t="shared" si="4"/>
        <v>#NUM!</v>
      </c>
      <c r="H44" s="35">
        <f t="shared" si="5"/>
        <v>4</v>
      </c>
      <c r="I44" s="28"/>
      <c r="J44" s="28">
        <v>4</v>
      </c>
      <c r="K44" s="28"/>
      <c r="L44" s="28"/>
      <c r="M44" s="28"/>
      <c r="N44" s="28"/>
      <c r="O44" s="28"/>
      <c r="P44" s="28"/>
      <c r="Q44" s="28"/>
      <c r="R44" s="28"/>
    </row>
    <row r="45" spans="1:20" ht="15.5">
      <c r="A45" s="16">
        <v>42</v>
      </c>
      <c r="B45" s="26">
        <f t="shared" si="6"/>
        <v>0</v>
      </c>
      <c r="C45" s="14"/>
      <c r="D45" s="14"/>
      <c r="E45" s="18">
        <f t="shared" ref="E45:E46" si="7">IF(B45&lt;10,H45,IF(B45=10,H45-F45,H45-F45-G45))</f>
        <v>0</v>
      </c>
      <c r="F45" s="42" t="e">
        <f t="shared" ref="F45:F46" si="8">SMALL(I45:R45,1)</f>
        <v>#NUM!</v>
      </c>
      <c r="G45" s="42" t="e">
        <f t="shared" ref="G45:G46" si="9">SMALL(I45:R45,2)</f>
        <v>#NUM!</v>
      </c>
      <c r="H45" s="35">
        <f t="shared" ref="H45:H46" si="10">SUM(I45:R45)</f>
        <v>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20" ht="15.5">
      <c r="A46" s="16">
        <v>43</v>
      </c>
      <c r="B46" s="26">
        <f t="shared" si="6"/>
        <v>0</v>
      </c>
      <c r="C46" s="14"/>
      <c r="D46" s="14"/>
      <c r="E46" s="18">
        <f t="shared" si="7"/>
        <v>0</v>
      </c>
      <c r="F46" s="42" t="e">
        <f t="shared" si="8"/>
        <v>#NUM!</v>
      </c>
      <c r="G46" s="42" t="e">
        <f t="shared" si="9"/>
        <v>#NUM!</v>
      </c>
      <c r="H46" s="35">
        <f t="shared" si="10"/>
        <v>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20" ht="14.5"/>
    <row r="48" spans="1:20" ht="14.5"/>
    <row r="49" ht="14.5"/>
    <row r="50" ht="14.5"/>
    <row r="51" ht="14.5"/>
    <row r="52" ht="14.5"/>
    <row r="53" ht="14.5"/>
    <row r="54" ht="14.5"/>
    <row r="55" ht="14.5"/>
    <row r="56" ht="14.5"/>
    <row r="57" ht="14.5"/>
    <row r="58" ht="14.5"/>
    <row r="59" ht="14.5"/>
    <row r="60" ht="14.5"/>
    <row r="61" ht="14.5"/>
    <row r="62" ht="14.5"/>
    <row r="63" ht="14.5"/>
    <row r="64" ht="14.5"/>
    <row r="65" ht="14.5"/>
    <row r="66" ht="14.5"/>
    <row r="67" ht="14.5"/>
    <row r="68" ht="14.5"/>
    <row r="69" ht="14.5"/>
    <row r="70" ht="14.5"/>
    <row r="71" ht="14.5"/>
    <row r="72" ht="14.5"/>
    <row r="73" ht="14.5"/>
    <row r="74" ht="14.5"/>
    <row r="75" ht="14.5"/>
    <row r="76" ht="14.5"/>
    <row r="77" ht="14.5"/>
    <row r="78" ht="14.5"/>
    <row r="79" ht="14.5"/>
    <row r="80" ht="14.5"/>
    <row r="81" ht="14.5"/>
    <row r="82" ht="14.5"/>
    <row r="83" ht="14.5"/>
    <row r="84" ht="14.5"/>
    <row r="85" ht="14.5"/>
    <row r="86" ht="14.5"/>
    <row r="87" ht="14.5"/>
    <row r="88" ht="14.5"/>
    <row r="89" ht="14.5"/>
    <row r="90" ht="14.5"/>
    <row r="91" ht="14.5"/>
    <row r="92" ht="14.5"/>
  </sheetData>
  <sortState xmlns:xlrd2="http://schemas.microsoft.com/office/spreadsheetml/2017/richdata2" ref="C4:J44">
    <sortCondition descending="1" ref="E4:E44"/>
  </sortState>
  <printOptions gridLines="1"/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"/>
  <sheetViews>
    <sheetView zoomScale="80" zoomScaleNormal="80" workbookViewId="0">
      <selection activeCell="W13" sqref="W13"/>
    </sheetView>
  </sheetViews>
  <sheetFormatPr defaultColWidth="8.81640625" defaultRowHeight="14.5"/>
  <cols>
    <col min="1" max="1" width="3.26953125" style="16" bestFit="1" customWidth="1"/>
    <col min="2" max="2" width="17.453125" style="20" bestFit="1" customWidth="1"/>
    <col min="3" max="3" width="20.36328125" style="16" bestFit="1" customWidth="1"/>
    <col min="4" max="4" width="11.81640625" style="16" bestFit="1" customWidth="1"/>
    <col min="5" max="5" width="6.26953125" style="21" bestFit="1" customWidth="1"/>
    <col min="6" max="6" width="8.453125" style="46" bestFit="1" customWidth="1"/>
    <col min="7" max="7" width="10.54296875" style="46" bestFit="1" customWidth="1"/>
    <col min="8" max="8" width="6.26953125" style="43" bestFit="1" customWidth="1"/>
    <col min="9" max="16" width="5.1796875" style="16" bestFit="1" customWidth="1"/>
    <col min="17" max="17" width="5.54296875" style="16" bestFit="1" customWidth="1"/>
    <col min="18" max="18" width="5.54296875" style="22" bestFit="1" customWidth="1"/>
    <col min="19" max="19" width="5.1796875" style="16" bestFit="1" customWidth="1"/>
    <col min="20" max="16384" width="8.81640625" style="16"/>
  </cols>
  <sheetData>
    <row r="1" spans="1:20" ht="13" customHeight="1">
      <c r="A1" s="16" t="s">
        <v>2</v>
      </c>
      <c r="I1" s="22">
        <v>1</v>
      </c>
      <c r="J1" s="22">
        <v>2</v>
      </c>
      <c r="K1" s="22">
        <v>3</v>
      </c>
      <c r="L1" s="22">
        <v>4</v>
      </c>
      <c r="M1" s="22">
        <v>5</v>
      </c>
      <c r="N1" s="22">
        <v>6</v>
      </c>
      <c r="O1" s="22">
        <v>7</v>
      </c>
      <c r="P1" s="22">
        <v>8</v>
      </c>
      <c r="Q1" s="22">
        <v>9</v>
      </c>
      <c r="R1" s="22">
        <v>10</v>
      </c>
    </row>
    <row r="2" spans="1:20" ht="13" customHeight="1">
      <c r="H2" s="44">
        <f>SUM(I2:R2)</f>
        <v>16</v>
      </c>
      <c r="I2" s="22">
        <f t="shared" ref="I2:R2" si="0">COUNT(I4:I97)</f>
        <v>7</v>
      </c>
      <c r="J2" s="22">
        <f t="shared" si="0"/>
        <v>9</v>
      </c>
      <c r="K2" s="22">
        <f t="shared" si="0"/>
        <v>0</v>
      </c>
      <c r="L2" s="22">
        <f t="shared" si="0"/>
        <v>0</v>
      </c>
      <c r="M2" s="22">
        <f t="shared" si="0"/>
        <v>0</v>
      </c>
      <c r="N2" s="22">
        <f t="shared" si="0"/>
        <v>0</v>
      </c>
      <c r="O2" s="22">
        <f t="shared" si="0"/>
        <v>0</v>
      </c>
      <c r="P2" s="22">
        <f t="shared" si="0"/>
        <v>0</v>
      </c>
      <c r="Q2" s="22">
        <f t="shared" si="0"/>
        <v>0</v>
      </c>
      <c r="R2" s="22">
        <f t="shared" si="0"/>
        <v>0</v>
      </c>
    </row>
    <row r="3" spans="1:20" ht="51.5">
      <c r="B3" s="23" t="s">
        <v>0</v>
      </c>
      <c r="C3" s="17" t="s">
        <v>1</v>
      </c>
      <c r="D3" s="17" t="s">
        <v>22</v>
      </c>
      <c r="E3" s="24" t="s">
        <v>171</v>
      </c>
      <c r="F3" s="47" t="s">
        <v>13</v>
      </c>
      <c r="G3" s="47" t="s">
        <v>14</v>
      </c>
      <c r="H3" s="45" t="s">
        <v>12</v>
      </c>
      <c r="I3" s="25">
        <v>44485</v>
      </c>
      <c r="J3" s="25">
        <v>44492</v>
      </c>
      <c r="K3" s="25">
        <v>44499</v>
      </c>
      <c r="L3" s="25">
        <v>44506</v>
      </c>
      <c r="M3" s="25">
        <v>44513</v>
      </c>
      <c r="N3" s="25">
        <v>44520</v>
      </c>
      <c r="O3" s="25">
        <v>44527</v>
      </c>
      <c r="P3" s="25">
        <v>44534</v>
      </c>
      <c r="Q3" s="25">
        <v>44541</v>
      </c>
      <c r="R3" s="25">
        <v>44548</v>
      </c>
    </row>
    <row r="4" spans="1:20" ht="13" customHeight="1">
      <c r="A4" s="20">
        <v>1</v>
      </c>
      <c r="B4" s="26">
        <f t="shared" ref="B4:B15" si="1">COUNT(I4:R4)</f>
        <v>2</v>
      </c>
      <c r="C4" s="49" t="s">
        <v>33</v>
      </c>
      <c r="D4" s="49" t="s">
        <v>23</v>
      </c>
      <c r="E4" s="18">
        <f t="shared" ref="E4:E15" si="2">IF(B4&lt;10,H4,IF(B4=10,H4-F4,H4-F4-G4))</f>
        <v>56</v>
      </c>
      <c r="F4" s="42">
        <f t="shared" ref="F4:F15" si="3">SMALL(I4:R4,1)</f>
        <v>27</v>
      </c>
      <c r="G4" s="42">
        <f t="shared" ref="G4:G15" si="4">SMALL(I4:R4,2)</f>
        <v>29</v>
      </c>
      <c r="H4" s="35">
        <f t="shared" ref="H4:H15" si="5">SUM(I4:R4)</f>
        <v>56</v>
      </c>
      <c r="I4" s="50">
        <v>29</v>
      </c>
      <c r="J4" s="27">
        <v>27</v>
      </c>
      <c r="K4" s="28"/>
      <c r="L4" s="28"/>
      <c r="M4" s="28"/>
      <c r="N4" s="27"/>
      <c r="O4" s="27"/>
      <c r="P4" s="28"/>
      <c r="Q4" s="28"/>
      <c r="R4" s="27"/>
      <c r="S4"/>
      <c r="T4" s="11"/>
    </row>
    <row r="5" spans="1:20" ht="13" customHeight="1">
      <c r="A5" s="20">
        <v>2</v>
      </c>
      <c r="B5" s="26">
        <f t="shared" si="1"/>
        <v>2</v>
      </c>
      <c r="C5" s="49" t="s">
        <v>37</v>
      </c>
      <c r="D5" s="49" t="s">
        <v>23</v>
      </c>
      <c r="E5" s="18">
        <f t="shared" si="2"/>
        <v>55.1</v>
      </c>
      <c r="F5" s="42">
        <f t="shared" si="3"/>
        <v>25</v>
      </c>
      <c r="G5" s="42">
        <f t="shared" si="4"/>
        <v>30.1</v>
      </c>
      <c r="H5" s="35">
        <f t="shared" si="5"/>
        <v>55.1</v>
      </c>
      <c r="I5" s="54">
        <v>25</v>
      </c>
      <c r="J5" s="28">
        <v>30.1</v>
      </c>
      <c r="K5" s="28"/>
      <c r="L5" s="28"/>
      <c r="M5" s="28"/>
      <c r="N5" s="27"/>
      <c r="O5" s="27"/>
      <c r="P5" s="27"/>
      <c r="Q5" s="28"/>
      <c r="R5" s="34"/>
      <c r="S5"/>
      <c r="T5"/>
    </row>
    <row r="6" spans="1:20" ht="13" customHeight="1">
      <c r="A6" s="20">
        <v>3</v>
      </c>
      <c r="B6" s="26">
        <f t="shared" si="1"/>
        <v>2</v>
      </c>
      <c r="C6" s="49" t="s">
        <v>32</v>
      </c>
      <c r="D6" s="49" t="s">
        <v>23</v>
      </c>
      <c r="E6" s="18">
        <f t="shared" si="2"/>
        <v>54</v>
      </c>
      <c r="F6" s="42">
        <f t="shared" si="3"/>
        <v>26</v>
      </c>
      <c r="G6" s="42">
        <f t="shared" si="4"/>
        <v>28</v>
      </c>
      <c r="H6" s="35">
        <f t="shared" si="5"/>
        <v>54</v>
      </c>
      <c r="I6" s="50">
        <v>28</v>
      </c>
      <c r="J6" s="28">
        <v>26</v>
      </c>
      <c r="K6" s="27"/>
      <c r="L6" s="28"/>
      <c r="M6" s="28"/>
      <c r="N6" s="27"/>
      <c r="O6" s="28"/>
      <c r="P6" s="28"/>
      <c r="Q6" s="28"/>
      <c r="R6" s="28"/>
      <c r="S6"/>
      <c r="T6"/>
    </row>
    <row r="7" spans="1:20" ht="13" customHeight="1">
      <c r="A7" s="20">
        <v>4</v>
      </c>
      <c r="B7" s="26">
        <f t="shared" si="1"/>
        <v>2</v>
      </c>
      <c r="C7" s="49" t="s">
        <v>38</v>
      </c>
      <c r="D7" s="49" t="s">
        <v>39</v>
      </c>
      <c r="E7" s="18">
        <f t="shared" si="2"/>
        <v>46</v>
      </c>
      <c r="F7" s="42">
        <f t="shared" si="3"/>
        <v>22</v>
      </c>
      <c r="G7" s="42">
        <f t="shared" si="4"/>
        <v>24</v>
      </c>
      <c r="H7" s="35">
        <f t="shared" si="5"/>
        <v>46</v>
      </c>
      <c r="I7" s="54">
        <v>24</v>
      </c>
      <c r="J7" s="28">
        <v>22</v>
      </c>
      <c r="K7" s="28"/>
      <c r="L7" s="28"/>
      <c r="M7" s="28"/>
      <c r="N7" s="28"/>
      <c r="O7" s="28"/>
      <c r="P7" s="28"/>
      <c r="Q7" s="28"/>
      <c r="R7" s="27"/>
      <c r="S7"/>
      <c r="T7"/>
    </row>
    <row r="8" spans="1:20" ht="13" customHeight="1">
      <c r="A8" s="20">
        <v>5</v>
      </c>
      <c r="B8" s="26">
        <f t="shared" si="1"/>
        <v>1</v>
      </c>
      <c r="C8" s="49" t="s">
        <v>30</v>
      </c>
      <c r="D8" s="49" t="s">
        <v>31</v>
      </c>
      <c r="E8" s="18">
        <f t="shared" si="2"/>
        <v>30.1</v>
      </c>
      <c r="F8" s="42">
        <f t="shared" si="3"/>
        <v>30.1</v>
      </c>
      <c r="G8" s="42" t="e">
        <f t="shared" si="4"/>
        <v>#NUM!</v>
      </c>
      <c r="H8" s="35">
        <f t="shared" si="5"/>
        <v>30.1</v>
      </c>
      <c r="I8" s="50">
        <v>30.1</v>
      </c>
      <c r="J8" s="28"/>
      <c r="K8" s="28"/>
      <c r="L8" s="28"/>
      <c r="M8" s="28"/>
      <c r="N8" s="28"/>
      <c r="O8" s="28"/>
      <c r="P8" s="28"/>
      <c r="Q8" s="28"/>
      <c r="R8" s="27"/>
      <c r="S8"/>
      <c r="T8"/>
    </row>
    <row r="9" spans="1:20" ht="13" customHeight="1">
      <c r="A9" s="20">
        <v>6</v>
      </c>
      <c r="B9" s="26">
        <f t="shared" si="1"/>
        <v>1</v>
      </c>
      <c r="C9" s="49" t="s">
        <v>149</v>
      </c>
      <c r="D9" s="12"/>
      <c r="E9" s="18">
        <f t="shared" si="2"/>
        <v>29</v>
      </c>
      <c r="F9" s="42">
        <f t="shared" si="3"/>
        <v>29</v>
      </c>
      <c r="G9" s="42" t="e">
        <f t="shared" si="4"/>
        <v>#NUM!</v>
      </c>
      <c r="H9" s="35">
        <f t="shared" si="5"/>
        <v>29</v>
      </c>
      <c r="I9" s="39"/>
      <c r="J9" s="28">
        <v>29</v>
      </c>
      <c r="K9" s="27"/>
      <c r="L9" s="28"/>
      <c r="M9" s="28"/>
      <c r="N9" s="27"/>
      <c r="O9" s="28"/>
      <c r="P9" s="28"/>
      <c r="Q9" s="28"/>
      <c r="R9" s="28"/>
      <c r="S9"/>
      <c r="T9"/>
    </row>
    <row r="10" spans="1:20" ht="13" customHeight="1">
      <c r="A10" s="20">
        <v>7</v>
      </c>
      <c r="B10" s="26">
        <f t="shared" si="1"/>
        <v>1</v>
      </c>
      <c r="C10" s="13" t="s">
        <v>150</v>
      </c>
      <c r="D10" s="49" t="s">
        <v>23</v>
      </c>
      <c r="E10" s="18">
        <f t="shared" si="2"/>
        <v>28</v>
      </c>
      <c r="F10" s="42">
        <f t="shared" si="3"/>
        <v>28</v>
      </c>
      <c r="G10" s="42" t="e">
        <f t="shared" si="4"/>
        <v>#NUM!</v>
      </c>
      <c r="H10" s="35">
        <f t="shared" si="5"/>
        <v>28</v>
      </c>
      <c r="I10" s="39"/>
      <c r="J10" s="30">
        <v>28</v>
      </c>
      <c r="K10" s="28"/>
      <c r="L10" s="28"/>
      <c r="M10" s="28"/>
      <c r="N10" s="28"/>
      <c r="O10" s="27"/>
      <c r="P10" s="28"/>
      <c r="Q10" s="28"/>
      <c r="R10" s="28"/>
      <c r="S10"/>
      <c r="T10"/>
    </row>
    <row r="11" spans="1:20" ht="13" customHeight="1">
      <c r="A11" s="20">
        <v>8</v>
      </c>
      <c r="B11" s="26">
        <f t="shared" si="1"/>
        <v>1</v>
      </c>
      <c r="C11" s="49" t="s">
        <v>34</v>
      </c>
      <c r="D11" s="49" t="s">
        <v>35</v>
      </c>
      <c r="E11" s="18">
        <f t="shared" si="2"/>
        <v>27</v>
      </c>
      <c r="F11" s="42">
        <f t="shared" si="3"/>
        <v>27</v>
      </c>
      <c r="G11" s="42" t="e">
        <f t="shared" si="4"/>
        <v>#NUM!</v>
      </c>
      <c r="H11" s="35">
        <f t="shared" si="5"/>
        <v>27</v>
      </c>
      <c r="I11" s="53">
        <v>27</v>
      </c>
      <c r="J11" s="28"/>
      <c r="K11" s="28"/>
      <c r="L11" s="27"/>
      <c r="M11" s="28"/>
      <c r="N11" s="27"/>
      <c r="O11" s="28"/>
      <c r="P11" s="28"/>
      <c r="Q11" s="28"/>
      <c r="R11" s="28"/>
      <c r="S11"/>
      <c r="T11"/>
    </row>
    <row r="12" spans="1:20" ht="13" customHeight="1">
      <c r="A12" s="20">
        <v>9</v>
      </c>
      <c r="B12" s="26">
        <f t="shared" si="1"/>
        <v>1</v>
      </c>
      <c r="C12" s="49" t="s">
        <v>36</v>
      </c>
      <c r="D12" s="49" t="s">
        <v>23</v>
      </c>
      <c r="E12" s="18">
        <f t="shared" si="2"/>
        <v>26</v>
      </c>
      <c r="F12" s="42">
        <f t="shared" si="3"/>
        <v>26</v>
      </c>
      <c r="G12" s="42" t="e">
        <f t="shared" si="4"/>
        <v>#NUM!</v>
      </c>
      <c r="H12" s="35">
        <f t="shared" si="5"/>
        <v>26</v>
      </c>
      <c r="I12" s="53">
        <v>26</v>
      </c>
      <c r="J12" s="28"/>
      <c r="K12" s="28"/>
      <c r="L12" s="28"/>
      <c r="M12" s="28"/>
      <c r="N12" s="27"/>
      <c r="O12" s="28"/>
      <c r="P12" s="28"/>
      <c r="Q12" s="28"/>
      <c r="R12" s="28"/>
      <c r="S12"/>
      <c r="T12"/>
    </row>
    <row r="13" spans="1:20" ht="13" customHeight="1">
      <c r="A13" s="20">
        <v>10</v>
      </c>
      <c r="B13" s="26">
        <f t="shared" si="1"/>
        <v>1</v>
      </c>
      <c r="C13" s="12" t="s">
        <v>151</v>
      </c>
      <c r="D13" s="12"/>
      <c r="E13" s="18">
        <f t="shared" si="2"/>
        <v>25</v>
      </c>
      <c r="F13" s="42">
        <f t="shared" si="3"/>
        <v>25</v>
      </c>
      <c r="G13" s="42" t="e">
        <f t="shared" si="4"/>
        <v>#NUM!</v>
      </c>
      <c r="H13" s="35">
        <f t="shared" si="5"/>
        <v>25</v>
      </c>
      <c r="I13" s="28"/>
      <c r="J13" s="28">
        <v>25</v>
      </c>
      <c r="K13" s="28"/>
      <c r="L13" s="28"/>
      <c r="M13" s="28"/>
      <c r="N13" s="28"/>
      <c r="O13" s="28"/>
      <c r="P13" s="28"/>
      <c r="Q13" s="28"/>
      <c r="R13" s="27"/>
      <c r="S13"/>
      <c r="T13"/>
    </row>
    <row r="14" spans="1:20" ht="13" customHeight="1">
      <c r="A14" s="20">
        <v>11</v>
      </c>
      <c r="B14" s="26">
        <f t="shared" si="1"/>
        <v>1</v>
      </c>
      <c r="C14" t="s">
        <v>152</v>
      </c>
      <c r="D14" s="14"/>
      <c r="E14" s="18">
        <f t="shared" si="2"/>
        <v>24</v>
      </c>
      <c r="F14" s="42">
        <f t="shared" si="3"/>
        <v>24</v>
      </c>
      <c r="G14" s="42" t="e">
        <f t="shared" si="4"/>
        <v>#NUM!</v>
      </c>
      <c r="H14" s="35">
        <f t="shared" si="5"/>
        <v>24</v>
      </c>
      <c r="I14" s="28"/>
      <c r="J14" s="28">
        <v>24</v>
      </c>
      <c r="K14" s="28"/>
      <c r="L14" s="28"/>
      <c r="M14" s="28"/>
      <c r="N14" s="28"/>
      <c r="O14" s="28"/>
      <c r="P14" s="28"/>
      <c r="Q14" s="27"/>
      <c r="R14" s="28"/>
      <c r="S14"/>
      <c r="T14"/>
    </row>
    <row r="15" spans="1:20" ht="13" customHeight="1">
      <c r="A15" s="20">
        <v>12</v>
      </c>
      <c r="B15" s="26">
        <f t="shared" si="1"/>
        <v>1</v>
      </c>
      <c r="C15" t="s">
        <v>153</v>
      </c>
      <c r="D15" s="12"/>
      <c r="E15" s="18">
        <f t="shared" si="2"/>
        <v>23</v>
      </c>
      <c r="F15" s="42">
        <f t="shared" si="3"/>
        <v>23</v>
      </c>
      <c r="G15" s="42" t="e">
        <f t="shared" si="4"/>
        <v>#NUM!</v>
      </c>
      <c r="H15" s="35">
        <f t="shared" si="5"/>
        <v>23</v>
      </c>
      <c r="I15" s="28"/>
      <c r="J15" s="27">
        <v>23</v>
      </c>
      <c r="K15" s="27"/>
      <c r="L15" s="28"/>
      <c r="M15" s="28"/>
      <c r="N15" s="27"/>
      <c r="O15" s="27"/>
      <c r="P15" s="28"/>
      <c r="Q15" s="28"/>
      <c r="R15" s="27"/>
      <c r="S15"/>
      <c r="T15"/>
    </row>
    <row r="16" spans="1:20" ht="13" customHeight="1">
      <c r="A16" s="20">
        <v>13</v>
      </c>
      <c r="B16" s="26">
        <f t="shared" ref="B16:B42" si="6">COUNT(I16:R16)</f>
        <v>0</v>
      </c>
      <c r="C16" s="13"/>
      <c r="D16" s="12"/>
      <c r="E16" s="18">
        <f t="shared" ref="E16:E42" si="7">IF(B16&lt;10,H16,IF(B16=10,H16-F16,H16-F16-G16))</f>
        <v>0</v>
      </c>
      <c r="F16" s="42" t="e">
        <f t="shared" ref="F16:F42" si="8">SMALL(I16:R16,1)</f>
        <v>#NUM!</v>
      </c>
      <c r="G16" s="42" t="e">
        <f t="shared" ref="G16:G42" si="9">SMALL(I16:R16,2)</f>
        <v>#NUM!</v>
      </c>
      <c r="H16" s="35">
        <f t="shared" ref="H16:H42" si="10">SUM(I16:R16)</f>
        <v>0</v>
      </c>
      <c r="I16" s="28"/>
      <c r="J16" s="28"/>
      <c r="K16" s="28"/>
      <c r="L16" s="28"/>
      <c r="M16" s="27"/>
      <c r="N16" s="28"/>
      <c r="O16" s="27"/>
      <c r="P16" s="28"/>
      <c r="Q16" s="28"/>
      <c r="R16" s="27"/>
      <c r="S16"/>
      <c r="T16"/>
    </row>
    <row r="17" spans="1:20" ht="13" customHeight="1">
      <c r="A17" s="20">
        <v>14</v>
      </c>
      <c r="B17" s="26">
        <f t="shared" si="6"/>
        <v>0</v>
      </c>
      <c r="C17" s="12"/>
      <c r="D17" s="12"/>
      <c r="E17" s="18">
        <f t="shared" si="7"/>
        <v>0</v>
      </c>
      <c r="F17" s="42" t="e">
        <f t="shared" si="8"/>
        <v>#NUM!</v>
      </c>
      <c r="G17" s="42" t="e">
        <f t="shared" si="9"/>
        <v>#NUM!</v>
      </c>
      <c r="H17" s="35">
        <f t="shared" si="10"/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9"/>
      <c r="S17"/>
      <c r="T17"/>
    </row>
    <row r="18" spans="1:20" ht="13" customHeight="1">
      <c r="A18" s="20">
        <v>15</v>
      </c>
      <c r="B18" s="26">
        <f t="shared" si="6"/>
        <v>0</v>
      </c>
      <c r="D18" s="14"/>
      <c r="E18" s="18">
        <f t="shared" si="7"/>
        <v>0</v>
      </c>
      <c r="F18" s="42" t="e">
        <f t="shared" si="8"/>
        <v>#NUM!</v>
      </c>
      <c r="G18" s="42" t="e">
        <f t="shared" si="9"/>
        <v>#NUM!</v>
      </c>
      <c r="H18" s="35">
        <f t="shared" si="10"/>
        <v>0</v>
      </c>
      <c r="I18" s="28"/>
      <c r="J18" s="28"/>
      <c r="K18" s="28"/>
      <c r="L18" s="28"/>
      <c r="M18" s="28"/>
      <c r="N18" s="40"/>
      <c r="O18" s="28"/>
      <c r="P18" s="28"/>
      <c r="Q18" s="28"/>
      <c r="R18" s="27"/>
      <c r="S18"/>
      <c r="T18"/>
    </row>
    <row r="19" spans="1:20" ht="13" customHeight="1">
      <c r="A19" s="20">
        <v>16</v>
      </c>
      <c r="B19" s="26">
        <f t="shared" si="6"/>
        <v>0</v>
      </c>
      <c r="C19" s="12"/>
      <c r="D19" s="12"/>
      <c r="E19" s="18">
        <f t="shared" si="7"/>
        <v>0</v>
      </c>
      <c r="F19" s="42" t="e">
        <f t="shared" si="8"/>
        <v>#NUM!</v>
      </c>
      <c r="G19" s="42" t="e">
        <f t="shared" si="9"/>
        <v>#NUM!</v>
      </c>
      <c r="H19" s="35">
        <f t="shared" si="10"/>
        <v>0</v>
      </c>
      <c r="I19" s="28"/>
      <c r="J19" s="28"/>
      <c r="K19" s="32"/>
      <c r="L19" s="28"/>
      <c r="M19" s="28"/>
      <c r="N19" s="28"/>
      <c r="O19" s="27"/>
      <c r="P19" s="28"/>
      <c r="Q19" s="28"/>
      <c r="R19" s="27"/>
      <c r="S19"/>
      <c r="T19"/>
    </row>
    <row r="20" spans="1:20" ht="13" customHeight="1">
      <c r="A20" s="20">
        <v>17</v>
      </c>
      <c r="B20" s="26">
        <f t="shared" si="6"/>
        <v>0</v>
      </c>
      <c r="C20" s="13"/>
      <c r="D20" s="12"/>
      <c r="E20" s="18">
        <f t="shared" si="7"/>
        <v>0</v>
      </c>
      <c r="F20" s="42" t="e">
        <f t="shared" si="8"/>
        <v>#NUM!</v>
      </c>
      <c r="G20" s="42" t="e">
        <f t="shared" si="9"/>
        <v>#NUM!</v>
      </c>
      <c r="H20" s="35">
        <f t="shared" si="10"/>
        <v>0</v>
      </c>
      <c r="I20" s="28"/>
      <c r="J20" s="27"/>
      <c r="K20" s="28"/>
      <c r="L20" s="28"/>
      <c r="M20" s="28"/>
      <c r="N20" s="28"/>
      <c r="O20" s="28"/>
      <c r="P20" s="28"/>
      <c r="Q20" s="28"/>
      <c r="R20" s="28"/>
    </row>
    <row r="21" spans="1:20" ht="13" customHeight="1">
      <c r="A21" s="20">
        <v>18</v>
      </c>
      <c r="B21" s="26">
        <f t="shared" si="6"/>
        <v>0</v>
      </c>
      <c r="C21" s="13"/>
      <c r="D21" s="12"/>
      <c r="E21" s="18">
        <f t="shared" si="7"/>
        <v>0</v>
      </c>
      <c r="F21" s="42" t="e">
        <f t="shared" si="8"/>
        <v>#NUM!</v>
      </c>
      <c r="G21" s="42" t="e">
        <f t="shared" si="9"/>
        <v>#NUM!</v>
      </c>
      <c r="H21" s="35">
        <f t="shared" si="10"/>
        <v>0</v>
      </c>
      <c r="I21" s="28"/>
      <c r="J21" s="28"/>
      <c r="K21" s="28"/>
      <c r="L21" s="28"/>
      <c r="M21" s="28"/>
      <c r="N21" s="28"/>
      <c r="O21" s="27"/>
      <c r="P21" s="28"/>
      <c r="Q21" s="28"/>
      <c r="R21" s="28"/>
      <c r="S21" s="33"/>
    </row>
    <row r="22" spans="1:20" ht="13" customHeight="1">
      <c r="A22" s="20">
        <v>19</v>
      </c>
      <c r="B22" s="26">
        <f t="shared" si="6"/>
        <v>0</v>
      </c>
      <c r="C22" s="14"/>
      <c r="D22" s="14"/>
      <c r="E22" s="18">
        <f t="shared" si="7"/>
        <v>0</v>
      </c>
      <c r="F22" s="42" t="e">
        <f t="shared" si="8"/>
        <v>#NUM!</v>
      </c>
      <c r="G22" s="42" t="e">
        <f t="shared" si="9"/>
        <v>#NUM!</v>
      </c>
      <c r="H22" s="35">
        <f t="shared" si="10"/>
        <v>0</v>
      </c>
      <c r="I22" s="28"/>
      <c r="J22" s="28"/>
      <c r="K22" s="28"/>
      <c r="L22" s="28"/>
      <c r="M22" s="28"/>
      <c r="N22" s="39"/>
      <c r="O22" s="28"/>
      <c r="P22" s="28"/>
      <c r="Q22" s="28"/>
      <c r="R22" s="28"/>
    </row>
    <row r="23" spans="1:20" ht="13" customHeight="1">
      <c r="A23" s="20">
        <v>20</v>
      </c>
      <c r="B23" s="26">
        <f t="shared" si="6"/>
        <v>0</v>
      </c>
      <c r="E23" s="18">
        <f t="shared" si="7"/>
        <v>0</v>
      </c>
      <c r="F23" s="42" t="e">
        <f t="shared" si="8"/>
        <v>#NUM!</v>
      </c>
      <c r="G23" s="42" t="e">
        <f t="shared" si="9"/>
        <v>#NUM!</v>
      </c>
      <c r="H23" s="35">
        <f t="shared" si="10"/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0" ht="13" customHeight="1">
      <c r="A24" s="20">
        <v>21</v>
      </c>
      <c r="B24" s="26">
        <f t="shared" si="6"/>
        <v>0</v>
      </c>
      <c r="C24" s="14"/>
      <c r="D24" s="14"/>
      <c r="E24" s="18">
        <f t="shared" si="7"/>
        <v>0</v>
      </c>
      <c r="F24" s="42" t="e">
        <f t="shared" si="8"/>
        <v>#NUM!</v>
      </c>
      <c r="G24" s="42" t="e">
        <f t="shared" si="9"/>
        <v>#NUM!</v>
      </c>
      <c r="H24" s="35">
        <f t="shared" si="10"/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20" ht="13" customHeight="1">
      <c r="A25" s="20">
        <v>22</v>
      </c>
      <c r="B25" s="26">
        <f t="shared" si="6"/>
        <v>0</v>
      </c>
      <c r="C25" s="14"/>
      <c r="D25" s="14"/>
      <c r="E25" s="18">
        <f t="shared" si="7"/>
        <v>0</v>
      </c>
      <c r="F25" s="42" t="e">
        <f t="shared" si="8"/>
        <v>#NUM!</v>
      </c>
      <c r="G25" s="42" t="e">
        <f t="shared" si="9"/>
        <v>#NUM!</v>
      </c>
      <c r="H25" s="35">
        <f t="shared" si="10"/>
        <v>0</v>
      </c>
      <c r="I25" s="28"/>
      <c r="J25" s="28"/>
      <c r="K25" s="28"/>
      <c r="L25" s="28"/>
      <c r="M25" s="28"/>
      <c r="N25" s="27"/>
      <c r="O25" s="28"/>
      <c r="P25" s="28"/>
      <c r="Q25" s="28"/>
      <c r="R25" s="28"/>
    </row>
    <row r="26" spans="1:20" ht="13" customHeight="1">
      <c r="A26" s="20">
        <v>23</v>
      </c>
      <c r="B26" s="26">
        <f t="shared" si="6"/>
        <v>0</v>
      </c>
      <c r="C26" s="14"/>
      <c r="D26" s="14"/>
      <c r="E26" s="18">
        <f t="shared" si="7"/>
        <v>0</v>
      </c>
      <c r="F26" s="42" t="e">
        <f t="shared" si="8"/>
        <v>#NUM!</v>
      </c>
      <c r="G26" s="42" t="e">
        <f t="shared" si="9"/>
        <v>#NUM!</v>
      </c>
      <c r="H26" s="35">
        <f t="shared" si="10"/>
        <v>0</v>
      </c>
      <c r="I26" s="28"/>
      <c r="J26" s="28"/>
      <c r="K26" s="28"/>
      <c r="L26" s="28"/>
      <c r="M26" s="28"/>
      <c r="N26" s="28"/>
      <c r="O26" s="27"/>
      <c r="P26" s="28"/>
      <c r="Q26" s="28"/>
      <c r="R26" s="27"/>
    </row>
    <row r="27" spans="1:20" ht="13" customHeight="1">
      <c r="A27" s="20">
        <v>24</v>
      </c>
      <c r="B27" s="26">
        <f t="shared" si="6"/>
        <v>0</v>
      </c>
      <c r="C27"/>
      <c r="D27" s="14"/>
      <c r="E27" s="18">
        <f t="shared" si="7"/>
        <v>0</v>
      </c>
      <c r="F27" s="42" t="e">
        <f t="shared" si="8"/>
        <v>#NUM!</v>
      </c>
      <c r="G27" s="42" t="e">
        <f t="shared" si="9"/>
        <v>#NUM!</v>
      </c>
      <c r="H27" s="35">
        <f t="shared" si="10"/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20" ht="13" customHeight="1">
      <c r="A28" s="20">
        <v>25</v>
      </c>
      <c r="B28" s="26">
        <f t="shared" si="6"/>
        <v>0</v>
      </c>
      <c r="C28" s="14"/>
      <c r="D28" s="14"/>
      <c r="E28" s="18">
        <f t="shared" si="7"/>
        <v>0</v>
      </c>
      <c r="F28" s="42" t="e">
        <f t="shared" si="8"/>
        <v>#NUM!</v>
      </c>
      <c r="G28" s="42" t="e">
        <f t="shared" si="9"/>
        <v>#NUM!</v>
      </c>
      <c r="H28" s="35">
        <f t="shared" si="10"/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20" ht="13" customHeight="1">
      <c r="A29" s="20">
        <v>26</v>
      </c>
      <c r="B29" s="26">
        <f t="shared" si="6"/>
        <v>0</v>
      </c>
      <c r="C29" s="14"/>
      <c r="D29" s="14"/>
      <c r="E29" s="18">
        <f t="shared" si="7"/>
        <v>0</v>
      </c>
      <c r="F29" s="42" t="e">
        <f t="shared" si="8"/>
        <v>#NUM!</v>
      </c>
      <c r="G29" s="42" t="e">
        <f t="shared" si="9"/>
        <v>#NUM!</v>
      </c>
      <c r="H29" s="35">
        <f t="shared" si="10"/>
        <v>0</v>
      </c>
      <c r="I29" s="28"/>
      <c r="J29" s="32"/>
      <c r="K29" s="28"/>
      <c r="L29" s="28"/>
      <c r="M29" s="28"/>
      <c r="N29" s="28"/>
      <c r="O29" s="28"/>
      <c r="P29" s="28"/>
      <c r="Q29" s="28"/>
      <c r="R29" s="29"/>
    </row>
    <row r="30" spans="1:20" ht="13" customHeight="1">
      <c r="A30" s="20">
        <v>27</v>
      </c>
      <c r="B30" s="26">
        <f t="shared" si="6"/>
        <v>0</v>
      </c>
      <c r="C30" s="14"/>
      <c r="D30" s="14"/>
      <c r="E30" s="18">
        <f t="shared" si="7"/>
        <v>0</v>
      </c>
      <c r="F30" s="42" t="e">
        <f t="shared" si="8"/>
        <v>#NUM!</v>
      </c>
      <c r="G30" s="42" t="e">
        <f t="shared" si="9"/>
        <v>#NUM!</v>
      </c>
      <c r="H30" s="35">
        <f t="shared" si="10"/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3" customHeight="1">
      <c r="A31" s="20">
        <v>28</v>
      </c>
      <c r="B31" s="26">
        <f t="shared" si="6"/>
        <v>0</v>
      </c>
      <c r="C31" s="15"/>
      <c r="D31" s="14"/>
      <c r="E31" s="18">
        <f t="shared" si="7"/>
        <v>0</v>
      </c>
      <c r="F31" s="42" t="e">
        <f t="shared" si="8"/>
        <v>#NUM!</v>
      </c>
      <c r="G31" s="42" t="e">
        <f t="shared" si="9"/>
        <v>#NUM!</v>
      </c>
      <c r="H31" s="35">
        <f t="shared" si="10"/>
        <v>0</v>
      </c>
      <c r="I31" s="35"/>
      <c r="J31" s="28"/>
      <c r="K31" s="28"/>
      <c r="L31" s="28"/>
      <c r="M31" s="28"/>
      <c r="N31" s="28"/>
      <c r="O31" s="28"/>
      <c r="P31" s="28"/>
      <c r="Q31" s="28"/>
      <c r="R31" s="28"/>
    </row>
    <row r="32" spans="1:20" ht="13" customHeight="1">
      <c r="A32" s="20">
        <v>29</v>
      </c>
      <c r="B32" s="26">
        <f t="shared" si="6"/>
        <v>0</v>
      </c>
      <c r="E32" s="18">
        <f t="shared" si="7"/>
        <v>0</v>
      </c>
      <c r="F32" s="42" t="e">
        <f t="shared" si="8"/>
        <v>#NUM!</v>
      </c>
      <c r="G32" s="42" t="e">
        <f t="shared" si="9"/>
        <v>#NUM!</v>
      </c>
      <c r="H32" s="35">
        <f t="shared" si="10"/>
        <v>0</v>
      </c>
      <c r="I32" s="28"/>
      <c r="J32" s="28"/>
      <c r="K32" s="28"/>
      <c r="L32" s="28"/>
      <c r="M32" s="36"/>
      <c r="N32" s="28"/>
      <c r="O32" s="28"/>
      <c r="P32" s="28"/>
      <c r="Q32" s="28"/>
      <c r="R32" s="34"/>
    </row>
    <row r="33" spans="1:18" ht="13" customHeight="1">
      <c r="A33" s="20">
        <v>30</v>
      </c>
      <c r="B33" s="26">
        <f t="shared" si="6"/>
        <v>0</v>
      </c>
      <c r="E33" s="18">
        <f t="shared" si="7"/>
        <v>0</v>
      </c>
      <c r="F33" s="42" t="e">
        <f t="shared" si="8"/>
        <v>#NUM!</v>
      </c>
      <c r="G33" s="42" t="e">
        <f t="shared" si="9"/>
        <v>#NUM!</v>
      </c>
      <c r="H33" s="35">
        <f t="shared" si="10"/>
        <v>0</v>
      </c>
      <c r="I33" s="28"/>
      <c r="J33" s="28"/>
      <c r="K33" s="28"/>
      <c r="L33" s="28"/>
      <c r="M33" s="28"/>
      <c r="N33" s="28"/>
      <c r="O33" s="31"/>
      <c r="P33" s="28"/>
      <c r="Q33" s="28"/>
      <c r="R33" s="29"/>
    </row>
    <row r="34" spans="1:18" ht="13" customHeight="1">
      <c r="A34" s="20">
        <v>31</v>
      </c>
      <c r="B34" s="26">
        <f t="shared" si="6"/>
        <v>0</v>
      </c>
      <c r="C34"/>
      <c r="D34" s="14"/>
      <c r="E34" s="18">
        <f t="shared" si="7"/>
        <v>0</v>
      </c>
      <c r="F34" s="42" t="e">
        <f t="shared" si="8"/>
        <v>#NUM!</v>
      </c>
      <c r="G34" s="42" t="e">
        <f t="shared" si="9"/>
        <v>#NUM!</v>
      </c>
      <c r="H34" s="35">
        <f t="shared" si="10"/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3" customHeight="1">
      <c r="A35" s="20">
        <v>32</v>
      </c>
      <c r="B35" s="26">
        <f t="shared" si="6"/>
        <v>0</v>
      </c>
      <c r="C35" s="14"/>
      <c r="D35" s="14"/>
      <c r="E35" s="18">
        <f t="shared" si="7"/>
        <v>0</v>
      </c>
      <c r="F35" s="42" t="e">
        <f t="shared" si="8"/>
        <v>#NUM!</v>
      </c>
      <c r="G35" s="42" t="e">
        <f t="shared" si="9"/>
        <v>#NUM!</v>
      </c>
      <c r="H35" s="35">
        <f t="shared" si="10"/>
        <v>0</v>
      </c>
      <c r="I35" s="28"/>
      <c r="J35" s="28"/>
      <c r="K35" s="28"/>
      <c r="L35" s="28"/>
      <c r="M35" s="31"/>
      <c r="N35" s="27"/>
      <c r="O35" s="28"/>
      <c r="P35" s="28"/>
      <c r="Q35" s="28"/>
      <c r="R35" s="28"/>
    </row>
    <row r="36" spans="1:18" ht="13" customHeight="1">
      <c r="A36" s="20">
        <v>33</v>
      </c>
      <c r="B36" s="26">
        <f t="shared" si="6"/>
        <v>0</v>
      </c>
      <c r="C36"/>
      <c r="D36" s="14"/>
      <c r="E36" s="18">
        <f t="shared" si="7"/>
        <v>0</v>
      </c>
      <c r="F36" s="42" t="e">
        <f t="shared" si="8"/>
        <v>#NUM!</v>
      </c>
      <c r="G36" s="42" t="e">
        <f t="shared" si="9"/>
        <v>#NUM!</v>
      </c>
      <c r="H36" s="35">
        <f t="shared" si="10"/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7"/>
    </row>
    <row r="37" spans="1:18" ht="13" customHeight="1">
      <c r="A37" s="20">
        <v>34</v>
      </c>
      <c r="B37" s="26">
        <f t="shared" si="6"/>
        <v>0</v>
      </c>
      <c r="C37"/>
      <c r="D37" s="14"/>
      <c r="E37" s="18">
        <f t="shared" si="7"/>
        <v>0</v>
      </c>
      <c r="F37" s="42" t="e">
        <f t="shared" si="8"/>
        <v>#NUM!</v>
      </c>
      <c r="G37" s="42" t="e">
        <f t="shared" si="9"/>
        <v>#NUM!</v>
      </c>
      <c r="H37" s="35">
        <f t="shared" si="10"/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5.5">
      <c r="A38" s="20">
        <v>35</v>
      </c>
      <c r="B38" s="26">
        <f t="shared" si="6"/>
        <v>0</v>
      </c>
      <c r="C38" s="12"/>
      <c r="D38" s="12"/>
      <c r="E38" s="18">
        <f t="shared" si="7"/>
        <v>0</v>
      </c>
      <c r="F38" s="42" t="e">
        <f t="shared" si="8"/>
        <v>#NUM!</v>
      </c>
      <c r="G38" s="42" t="e">
        <f t="shared" si="9"/>
        <v>#NUM!</v>
      </c>
      <c r="H38" s="35">
        <f t="shared" si="10"/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5.5">
      <c r="A39" s="20">
        <v>36</v>
      </c>
      <c r="B39" s="26">
        <f t="shared" si="6"/>
        <v>0</v>
      </c>
      <c r="C39" s="14"/>
      <c r="D39" s="14"/>
      <c r="E39" s="18">
        <f t="shared" si="7"/>
        <v>0</v>
      </c>
      <c r="F39" s="42" t="e">
        <f t="shared" si="8"/>
        <v>#NUM!</v>
      </c>
      <c r="G39" s="42" t="e">
        <f t="shared" si="9"/>
        <v>#NUM!</v>
      </c>
      <c r="H39" s="35">
        <f t="shared" si="10"/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5.5">
      <c r="A40" s="20">
        <v>37</v>
      </c>
      <c r="B40" s="26">
        <f t="shared" si="6"/>
        <v>0</v>
      </c>
      <c r="C40" s="14"/>
      <c r="D40" s="14"/>
      <c r="E40" s="18">
        <f t="shared" si="7"/>
        <v>0</v>
      </c>
      <c r="F40" s="42" t="e">
        <f t="shared" si="8"/>
        <v>#NUM!</v>
      </c>
      <c r="G40" s="42" t="e">
        <f t="shared" si="9"/>
        <v>#NUM!</v>
      </c>
      <c r="H40" s="35">
        <f t="shared" si="10"/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5">
      <c r="A41" s="20">
        <v>38</v>
      </c>
      <c r="B41" s="26">
        <f t="shared" si="6"/>
        <v>0</v>
      </c>
      <c r="C41" s="14"/>
      <c r="D41" s="14"/>
      <c r="E41" s="18">
        <f t="shared" si="7"/>
        <v>0</v>
      </c>
      <c r="F41" s="42" t="e">
        <f t="shared" si="8"/>
        <v>#NUM!</v>
      </c>
      <c r="G41" s="42" t="e">
        <f t="shared" si="9"/>
        <v>#NUM!</v>
      </c>
      <c r="H41" s="35">
        <f t="shared" si="10"/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5.5">
      <c r="A42" s="20">
        <v>39</v>
      </c>
      <c r="B42" s="26">
        <f t="shared" si="6"/>
        <v>0</v>
      </c>
      <c r="C42" s="14"/>
      <c r="D42" s="14"/>
      <c r="E42" s="18">
        <f t="shared" si="7"/>
        <v>0</v>
      </c>
      <c r="F42" s="42" t="e">
        <f t="shared" si="8"/>
        <v>#NUM!</v>
      </c>
      <c r="G42" s="42" t="e">
        <f t="shared" si="9"/>
        <v>#NUM!</v>
      </c>
      <c r="H42" s="35">
        <f t="shared" si="10"/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>
      <c r="A43" s="20"/>
    </row>
  </sheetData>
  <sortState xmlns:xlrd2="http://schemas.microsoft.com/office/spreadsheetml/2017/richdata2" ref="B4:J15">
    <sortCondition descending="1" ref="E4:E15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workbookViewId="0">
      <selection activeCell="K20" sqref="K20"/>
    </sheetView>
  </sheetViews>
  <sheetFormatPr defaultRowHeight="13"/>
  <cols>
    <col min="1" max="1" width="8.7265625" style="49"/>
    <col min="2" max="2" width="2.6328125" style="49" bestFit="1" customWidth="1"/>
    <col min="3" max="3" width="17" style="49" bestFit="1" customWidth="1"/>
    <col min="4" max="4" width="12.26953125" style="49" bestFit="1" customWidth="1"/>
    <col min="5" max="5" width="5.6328125" style="49" customWidth="1"/>
    <col min="6" max="6" width="2.6328125" style="49" bestFit="1" customWidth="1"/>
    <col min="7" max="7" width="18.54296875" style="49" bestFit="1" customWidth="1"/>
    <col min="8" max="8" width="16.36328125" style="49" bestFit="1" customWidth="1"/>
    <col min="9" max="9" width="5.6328125" style="49" customWidth="1"/>
    <col min="10" max="10" width="1.81640625" style="49" bestFit="1" customWidth="1"/>
    <col min="11" max="11" width="18.26953125" style="49" bestFit="1" customWidth="1"/>
    <col min="12" max="12" width="13.08984375" style="49" bestFit="1" customWidth="1"/>
    <col min="13" max="16384" width="8.7265625" style="49"/>
  </cols>
  <sheetData>
    <row r="1" spans="1:13">
      <c r="C1" s="49" t="s">
        <v>4</v>
      </c>
      <c r="G1" s="49" t="s">
        <v>3</v>
      </c>
      <c r="K1" s="49" t="s">
        <v>21</v>
      </c>
    </row>
    <row r="2" spans="1:13">
      <c r="A2" s="50">
        <v>30.1</v>
      </c>
      <c r="B2" s="49">
        <v>1</v>
      </c>
      <c r="C2" s="50" t="s">
        <v>79</v>
      </c>
      <c r="D2" s="49" t="s">
        <v>74</v>
      </c>
      <c r="E2" s="50">
        <v>30.1</v>
      </c>
      <c r="F2" s="49">
        <v>1</v>
      </c>
      <c r="G2" s="50" t="s">
        <v>50</v>
      </c>
      <c r="H2" s="49" t="s">
        <v>45</v>
      </c>
      <c r="I2" s="50">
        <v>30.1</v>
      </c>
      <c r="J2" s="49">
        <v>1</v>
      </c>
      <c r="K2" s="49" t="s">
        <v>30</v>
      </c>
      <c r="L2" s="49" t="s">
        <v>31</v>
      </c>
      <c r="M2" s="50"/>
    </row>
    <row r="3" spans="1:13">
      <c r="A3" s="50">
        <v>29</v>
      </c>
      <c r="B3" s="49">
        <v>2</v>
      </c>
      <c r="C3" s="50" t="s">
        <v>80</v>
      </c>
      <c r="E3" s="50">
        <v>29</v>
      </c>
      <c r="F3" s="49">
        <v>2</v>
      </c>
      <c r="G3" s="50" t="s">
        <v>51</v>
      </c>
      <c r="H3" s="49" t="s">
        <v>23</v>
      </c>
      <c r="I3" s="50">
        <v>29</v>
      </c>
      <c r="J3" s="49">
        <v>2</v>
      </c>
      <c r="K3" s="49" t="s">
        <v>33</v>
      </c>
      <c r="L3" s="49" t="s">
        <v>23</v>
      </c>
      <c r="M3" s="50"/>
    </row>
    <row r="4" spans="1:13">
      <c r="A4" s="50">
        <v>28</v>
      </c>
      <c r="B4" s="49">
        <v>3</v>
      </c>
      <c r="C4" s="50" t="s">
        <v>81</v>
      </c>
      <c r="D4" s="49" t="s">
        <v>75</v>
      </c>
      <c r="E4" s="50">
        <v>28</v>
      </c>
      <c r="F4" s="49">
        <v>3</v>
      </c>
      <c r="G4" s="50" t="s">
        <v>52</v>
      </c>
      <c r="H4" s="49" t="s">
        <v>23</v>
      </c>
      <c r="I4" s="50">
        <v>28</v>
      </c>
      <c r="J4" s="49">
        <v>3</v>
      </c>
      <c r="K4" s="49" t="s">
        <v>32</v>
      </c>
      <c r="L4" s="49" t="s">
        <v>23</v>
      </c>
      <c r="M4" s="50"/>
    </row>
    <row r="5" spans="1:13">
      <c r="A5" s="50">
        <v>27</v>
      </c>
      <c r="B5" s="49">
        <v>4</v>
      </c>
      <c r="C5" s="50" t="s">
        <v>82</v>
      </c>
      <c r="D5" s="49" t="s">
        <v>23</v>
      </c>
      <c r="E5" s="50">
        <v>27</v>
      </c>
      <c r="F5" s="49">
        <v>4</v>
      </c>
      <c r="G5" s="50" t="s">
        <v>53</v>
      </c>
      <c r="I5" s="50">
        <v>27</v>
      </c>
      <c r="J5" s="49">
        <v>4</v>
      </c>
      <c r="K5" s="49" t="s">
        <v>34</v>
      </c>
      <c r="L5" s="49" t="s">
        <v>35</v>
      </c>
      <c r="M5" s="50"/>
    </row>
    <row r="6" spans="1:13">
      <c r="A6" s="50">
        <v>26</v>
      </c>
      <c r="B6" s="49">
        <v>5</v>
      </c>
      <c r="C6" s="50" t="s">
        <v>83</v>
      </c>
      <c r="D6" s="49" t="s">
        <v>76</v>
      </c>
      <c r="E6" s="50">
        <v>26</v>
      </c>
      <c r="F6" s="49">
        <v>5</v>
      </c>
      <c r="G6" s="50" t="s">
        <v>54</v>
      </c>
      <c r="H6" s="49" t="s">
        <v>23</v>
      </c>
      <c r="I6" s="50">
        <v>26</v>
      </c>
      <c r="J6" s="49">
        <v>5</v>
      </c>
      <c r="K6" s="49" t="s">
        <v>36</v>
      </c>
      <c r="L6" s="49" t="s">
        <v>23</v>
      </c>
      <c r="M6" s="50"/>
    </row>
    <row r="7" spans="1:13">
      <c r="A7" s="50">
        <v>25</v>
      </c>
      <c r="B7" s="49">
        <v>6</v>
      </c>
      <c r="C7" s="50" t="s">
        <v>84</v>
      </c>
      <c r="D7" s="49" t="s">
        <v>25</v>
      </c>
      <c r="E7" s="50">
        <v>25</v>
      </c>
      <c r="F7" s="49">
        <v>6</v>
      </c>
      <c r="G7" s="50" t="s">
        <v>55</v>
      </c>
      <c r="H7" s="49" t="s">
        <v>23</v>
      </c>
      <c r="I7" s="50">
        <v>25</v>
      </c>
      <c r="J7" s="49">
        <v>6</v>
      </c>
      <c r="K7" s="49" t="s">
        <v>37</v>
      </c>
      <c r="L7" s="49" t="s">
        <v>23</v>
      </c>
      <c r="M7" s="50"/>
    </row>
    <row r="8" spans="1:13">
      <c r="A8" s="50">
        <v>24</v>
      </c>
      <c r="B8" s="49">
        <v>7</v>
      </c>
      <c r="C8" s="50" t="s">
        <v>85</v>
      </c>
      <c r="D8" s="49" t="s">
        <v>23</v>
      </c>
      <c r="E8" s="50">
        <v>24</v>
      </c>
      <c r="F8" s="49">
        <v>7</v>
      </c>
      <c r="G8" s="50" t="s">
        <v>56</v>
      </c>
      <c r="H8" s="49" t="s">
        <v>23</v>
      </c>
      <c r="I8" s="50">
        <v>24</v>
      </c>
      <c r="J8" s="49">
        <v>7</v>
      </c>
      <c r="K8" s="49" t="s">
        <v>38</v>
      </c>
      <c r="L8" s="49" t="s">
        <v>39</v>
      </c>
      <c r="M8" s="50"/>
    </row>
    <row r="9" spans="1:13">
      <c r="A9" s="50">
        <v>23</v>
      </c>
      <c r="B9" s="49">
        <v>8</v>
      </c>
      <c r="C9" s="50" t="s">
        <v>86</v>
      </c>
      <c r="D9" s="49" t="s">
        <v>25</v>
      </c>
      <c r="E9" s="50">
        <v>23</v>
      </c>
      <c r="F9" s="49">
        <v>8</v>
      </c>
      <c r="G9" s="50" t="s">
        <v>57</v>
      </c>
      <c r="H9" s="49" t="s">
        <v>46</v>
      </c>
      <c r="M9" s="50"/>
    </row>
    <row r="10" spans="1:13">
      <c r="A10" s="50">
        <v>22</v>
      </c>
      <c r="B10" s="49">
        <v>9</v>
      </c>
      <c r="C10" s="50" t="s">
        <v>87</v>
      </c>
      <c r="D10" s="49" t="s">
        <v>23</v>
      </c>
      <c r="E10" s="50">
        <v>22</v>
      </c>
      <c r="F10" s="49">
        <v>9</v>
      </c>
      <c r="G10" s="50" t="s">
        <v>58</v>
      </c>
      <c r="H10" s="49" t="s">
        <v>47</v>
      </c>
      <c r="M10" s="50"/>
    </row>
    <row r="11" spans="1:13">
      <c r="A11" s="50">
        <v>21</v>
      </c>
      <c r="B11" s="49">
        <v>10</v>
      </c>
      <c r="C11" s="50" t="s">
        <v>88</v>
      </c>
      <c r="D11" s="49" t="s">
        <v>23</v>
      </c>
      <c r="E11" s="50">
        <v>21</v>
      </c>
      <c r="F11" s="49">
        <v>10</v>
      </c>
      <c r="G11" s="50" t="s">
        <v>59</v>
      </c>
      <c r="H11" s="49" t="s">
        <v>23</v>
      </c>
      <c r="M11" s="50"/>
    </row>
    <row r="12" spans="1:13">
      <c r="A12" s="50">
        <v>20</v>
      </c>
      <c r="B12" s="49">
        <v>11</v>
      </c>
      <c r="C12" s="50" t="s">
        <v>41</v>
      </c>
      <c r="D12" s="49" t="s">
        <v>77</v>
      </c>
      <c r="E12" s="50">
        <v>20</v>
      </c>
      <c r="F12" s="49">
        <v>11</v>
      </c>
      <c r="G12" s="50" t="s">
        <v>60</v>
      </c>
      <c r="H12" s="49" t="s">
        <v>45</v>
      </c>
      <c r="I12" s="51"/>
      <c r="K12" s="51"/>
      <c r="M12" s="50"/>
    </row>
    <row r="13" spans="1:13">
      <c r="A13" s="50">
        <v>19</v>
      </c>
      <c r="B13" s="50">
        <v>12</v>
      </c>
      <c r="C13" s="50" t="s">
        <v>28</v>
      </c>
      <c r="D13" s="49" t="s">
        <v>25</v>
      </c>
      <c r="E13" s="50">
        <v>19</v>
      </c>
      <c r="F13" s="49">
        <v>12</v>
      </c>
      <c r="G13" s="50" t="s">
        <v>61</v>
      </c>
      <c r="H13" s="49" t="s">
        <v>23</v>
      </c>
      <c r="M13" s="50"/>
    </row>
    <row r="14" spans="1:13">
      <c r="A14" s="50">
        <v>18</v>
      </c>
      <c r="B14" s="50">
        <v>13</v>
      </c>
      <c r="C14" s="50" t="s">
        <v>89</v>
      </c>
      <c r="D14" s="49" t="s">
        <v>78</v>
      </c>
      <c r="E14" s="50">
        <v>18</v>
      </c>
      <c r="F14" s="49">
        <v>13</v>
      </c>
      <c r="G14" s="50" t="s">
        <v>62</v>
      </c>
      <c r="H14" s="49" t="s">
        <v>29</v>
      </c>
      <c r="M14" s="50"/>
    </row>
    <row r="15" spans="1:13">
      <c r="A15" s="50">
        <v>17</v>
      </c>
      <c r="B15" s="50">
        <v>14</v>
      </c>
      <c r="C15" s="50" t="s">
        <v>90</v>
      </c>
      <c r="D15" s="49" t="s">
        <v>23</v>
      </c>
      <c r="E15" s="50">
        <v>17</v>
      </c>
      <c r="F15" s="49">
        <v>14</v>
      </c>
      <c r="G15" s="50" t="s">
        <v>63</v>
      </c>
      <c r="H15" s="49" t="s">
        <v>23</v>
      </c>
      <c r="M15" s="50"/>
    </row>
    <row r="16" spans="1:13">
      <c r="A16" s="50">
        <v>16</v>
      </c>
      <c r="B16" s="50">
        <v>15</v>
      </c>
      <c r="C16" s="50" t="s">
        <v>91</v>
      </c>
      <c r="D16" s="49" t="s">
        <v>23</v>
      </c>
      <c r="E16" s="50">
        <v>16</v>
      </c>
      <c r="F16" s="49">
        <v>15</v>
      </c>
      <c r="G16" s="50" t="s">
        <v>64</v>
      </c>
      <c r="H16" s="49" t="s">
        <v>39</v>
      </c>
      <c r="M16" s="50"/>
    </row>
    <row r="17" spans="2:13">
      <c r="B17" s="50"/>
      <c r="C17" s="50"/>
      <c r="E17" s="50">
        <v>15</v>
      </c>
      <c r="F17" s="49">
        <v>16</v>
      </c>
      <c r="G17" s="50" t="s">
        <v>65</v>
      </c>
      <c r="H17" s="49" t="s">
        <v>48</v>
      </c>
      <c r="M17" s="50"/>
    </row>
    <row r="18" spans="2:13">
      <c r="B18" s="50"/>
      <c r="C18" s="50"/>
      <c r="E18" s="50">
        <v>14</v>
      </c>
      <c r="F18" s="49">
        <v>17</v>
      </c>
      <c r="G18" s="50" t="s">
        <v>66</v>
      </c>
      <c r="M18" s="50"/>
    </row>
    <row r="19" spans="2:13">
      <c r="B19" s="50"/>
      <c r="C19" s="50"/>
      <c r="E19" s="50">
        <v>13</v>
      </c>
      <c r="F19" s="49">
        <v>18</v>
      </c>
      <c r="G19" s="50" t="s">
        <v>67</v>
      </c>
      <c r="M19" s="50"/>
    </row>
    <row r="20" spans="2:13">
      <c r="B20" s="50"/>
      <c r="C20" s="50"/>
      <c r="E20" s="50">
        <v>12</v>
      </c>
      <c r="F20" s="49">
        <v>19</v>
      </c>
      <c r="G20" s="50" t="s">
        <v>40</v>
      </c>
      <c r="H20" s="49" t="s">
        <v>23</v>
      </c>
      <c r="M20" s="50"/>
    </row>
    <row r="21" spans="2:13">
      <c r="B21" s="50"/>
      <c r="C21" s="50"/>
      <c r="E21" s="50">
        <v>11</v>
      </c>
      <c r="F21" s="49">
        <v>20</v>
      </c>
      <c r="G21" s="50" t="s">
        <v>68</v>
      </c>
      <c r="H21" s="49" t="s">
        <v>25</v>
      </c>
      <c r="M21" s="50"/>
    </row>
    <row r="22" spans="2:13">
      <c r="B22" s="50"/>
      <c r="C22" s="50"/>
      <c r="E22" s="50">
        <v>10</v>
      </c>
      <c r="F22" s="49">
        <v>21</v>
      </c>
      <c r="G22" s="50" t="s">
        <v>42</v>
      </c>
      <c r="M22" s="50"/>
    </row>
    <row r="23" spans="2:13">
      <c r="B23" s="50"/>
      <c r="C23" s="50"/>
      <c r="E23" s="50">
        <v>9</v>
      </c>
      <c r="F23" s="49">
        <v>22</v>
      </c>
      <c r="G23" s="50" t="s">
        <v>69</v>
      </c>
      <c r="H23" s="49" t="s">
        <v>49</v>
      </c>
      <c r="M23" s="50"/>
    </row>
    <row r="24" spans="2:13">
      <c r="B24" s="50"/>
      <c r="C24" s="50"/>
      <c r="E24" s="50">
        <v>8</v>
      </c>
      <c r="F24" s="49">
        <v>23</v>
      </c>
      <c r="G24" s="50" t="s">
        <v>70</v>
      </c>
      <c r="H24" s="49" t="s">
        <v>25</v>
      </c>
      <c r="M24" s="50"/>
    </row>
    <row r="25" spans="2:13">
      <c r="B25" s="50"/>
      <c r="C25" s="50"/>
      <c r="E25" s="50">
        <v>7</v>
      </c>
      <c r="F25" s="49">
        <v>24</v>
      </c>
      <c r="G25" s="50" t="s">
        <v>71</v>
      </c>
      <c r="H25" s="49" t="s">
        <v>24</v>
      </c>
      <c r="M25" s="50"/>
    </row>
    <row r="26" spans="2:13">
      <c r="B26" s="50"/>
      <c r="C26" s="50"/>
      <c r="E26" s="50">
        <v>6</v>
      </c>
      <c r="F26" s="49">
        <v>25</v>
      </c>
      <c r="G26" s="50" t="s">
        <v>72</v>
      </c>
      <c r="H26" s="49" t="s">
        <v>45</v>
      </c>
      <c r="M26" s="50"/>
    </row>
    <row r="27" spans="2:13">
      <c r="B27" s="50"/>
      <c r="C27" s="50"/>
      <c r="E27" s="50">
        <v>5</v>
      </c>
      <c r="F27" s="49">
        <v>26</v>
      </c>
      <c r="G27" s="50" t="s">
        <v>73</v>
      </c>
      <c r="M27" s="50"/>
    </row>
    <row r="28" spans="2:13">
      <c r="B28" s="50"/>
      <c r="C28" s="50"/>
    </row>
    <row r="29" spans="2:13">
      <c r="B29" s="50"/>
      <c r="C29" s="50"/>
    </row>
    <row r="30" spans="2:13">
      <c r="B30" s="50"/>
      <c r="C30" s="50"/>
    </row>
    <row r="31" spans="2:13">
      <c r="B31" s="50"/>
      <c r="C31" s="50"/>
    </row>
    <row r="32" spans="2:13">
      <c r="B32" s="50"/>
      <c r="C32" s="50"/>
    </row>
    <row r="33" spans="2:3">
      <c r="B33" s="50"/>
      <c r="C33" s="50"/>
    </row>
    <row r="34" spans="2:3">
      <c r="B34" s="50"/>
      <c r="C34" s="50"/>
    </row>
    <row r="35" spans="2:3">
      <c r="B35" s="50"/>
      <c r="C35" s="50"/>
    </row>
    <row r="36" spans="2:3">
      <c r="B36" s="50"/>
      <c r="C36" s="50"/>
    </row>
    <row r="37" spans="2:3">
      <c r="B37" s="50"/>
      <c r="C37" s="50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C8E9-2412-4572-9A73-1DFC5D9596B5}">
  <dimension ref="B1:D32"/>
  <sheetViews>
    <sheetView workbookViewId="0">
      <selection activeCell="B2" sqref="B2:B20"/>
    </sheetView>
  </sheetViews>
  <sheetFormatPr defaultRowHeight="14.5"/>
  <cols>
    <col min="2" max="2" width="56.54296875" bestFit="1" customWidth="1"/>
    <col min="3" max="3" width="31.08984375" bestFit="1" customWidth="1"/>
    <col min="4" max="4" width="30.36328125" bestFit="1" customWidth="1"/>
  </cols>
  <sheetData>
    <row r="1" spans="2:4">
      <c r="B1" t="s">
        <v>4</v>
      </c>
      <c r="C1" s="52" t="s">
        <v>3</v>
      </c>
      <c r="D1" t="s">
        <v>2</v>
      </c>
    </row>
    <row r="2" spans="2:4">
      <c r="B2" t="s">
        <v>107</v>
      </c>
      <c r="C2" s="11" t="s">
        <v>108</v>
      </c>
      <c r="D2" s="11" t="s">
        <v>141</v>
      </c>
    </row>
    <row r="3" spans="2:4">
      <c r="B3" t="s">
        <v>94</v>
      </c>
      <c r="C3" t="s">
        <v>109</v>
      </c>
      <c r="D3" t="s">
        <v>142</v>
      </c>
    </row>
    <row r="4" spans="2:4">
      <c r="B4" t="s">
        <v>95</v>
      </c>
      <c r="C4" t="s">
        <v>110</v>
      </c>
      <c r="D4" t="s">
        <v>172</v>
      </c>
    </row>
    <row r="5" spans="2:4">
      <c r="B5" t="s">
        <v>143</v>
      </c>
      <c r="C5" t="s">
        <v>111</v>
      </c>
      <c r="D5" t="s">
        <v>173</v>
      </c>
    </row>
    <row r="6" spans="2:4">
      <c r="B6" t="s">
        <v>144</v>
      </c>
      <c r="C6" t="s">
        <v>112</v>
      </c>
      <c r="D6" t="s">
        <v>139</v>
      </c>
    </row>
    <row r="7" spans="2:4">
      <c r="B7" t="s">
        <v>96</v>
      </c>
      <c r="C7" t="s">
        <v>126</v>
      </c>
      <c r="D7" t="s">
        <v>140</v>
      </c>
    </row>
    <row r="8" spans="2:4">
      <c r="B8" t="s">
        <v>97</v>
      </c>
      <c r="C8" t="s">
        <v>113</v>
      </c>
      <c r="D8" t="s">
        <v>174</v>
      </c>
    </row>
    <row r="9" spans="2:4">
      <c r="B9" t="s">
        <v>98</v>
      </c>
      <c r="C9" t="s">
        <v>114</v>
      </c>
      <c r="D9" t="s">
        <v>175</v>
      </c>
    </row>
    <row r="10" spans="2:4">
      <c r="B10" t="s">
        <v>99</v>
      </c>
      <c r="C10" t="s">
        <v>115</v>
      </c>
      <c r="D10" t="s">
        <v>176</v>
      </c>
    </row>
    <row r="11" spans="2:4">
      <c r="B11" t="s">
        <v>145</v>
      </c>
      <c r="C11" t="s">
        <v>116</v>
      </c>
    </row>
    <row r="12" spans="2:4">
      <c r="B12" t="s">
        <v>146</v>
      </c>
      <c r="C12" t="s">
        <v>117</v>
      </c>
    </row>
    <row r="13" spans="2:4">
      <c r="B13" t="s">
        <v>147</v>
      </c>
      <c r="C13" t="s">
        <v>118</v>
      </c>
    </row>
    <row r="14" spans="2:4">
      <c r="B14" t="s">
        <v>148</v>
      </c>
      <c r="C14" t="s">
        <v>119</v>
      </c>
    </row>
    <row r="15" spans="2:4">
      <c r="B15" t="s">
        <v>100</v>
      </c>
      <c r="C15" t="s">
        <v>120</v>
      </c>
    </row>
    <row r="16" spans="2:4">
      <c r="B16" t="s">
        <v>101</v>
      </c>
      <c r="C16" t="s">
        <v>121</v>
      </c>
    </row>
    <row r="17" spans="2:3">
      <c r="B17" t="s">
        <v>102</v>
      </c>
      <c r="C17" t="s">
        <v>122</v>
      </c>
    </row>
    <row r="18" spans="2:3">
      <c r="B18" t="s">
        <v>103</v>
      </c>
      <c r="C18" t="s">
        <v>123</v>
      </c>
    </row>
    <row r="19" spans="2:3">
      <c r="B19" t="s">
        <v>104</v>
      </c>
      <c r="C19" t="s">
        <v>127</v>
      </c>
    </row>
    <row r="20" spans="2:3">
      <c r="B20" t="s">
        <v>105</v>
      </c>
      <c r="C20" t="s">
        <v>133</v>
      </c>
    </row>
    <row r="21" spans="2:3">
      <c r="B21" t="s">
        <v>106</v>
      </c>
      <c r="C21" t="s">
        <v>124</v>
      </c>
    </row>
    <row r="22" spans="2:3">
      <c r="C22" t="s">
        <v>125</v>
      </c>
    </row>
    <row r="23" spans="2:3">
      <c r="C23" t="s">
        <v>132</v>
      </c>
    </row>
    <row r="24" spans="2:3">
      <c r="C24" t="s">
        <v>128</v>
      </c>
    </row>
    <row r="25" spans="2:3">
      <c r="C25" t="s">
        <v>129</v>
      </c>
    </row>
    <row r="26" spans="2:3">
      <c r="C26" t="s">
        <v>130</v>
      </c>
    </row>
    <row r="27" spans="2:3">
      <c r="C27" t="s">
        <v>131</v>
      </c>
    </row>
    <row r="28" spans="2:3">
      <c r="C28" t="s">
        <v>134</v>
      </c>
    </row>
    <row r="29" spans="2:3">
      <c r="C29" t="s">
        <v>135</v>
      </c>
    </row>
    <row r="30" spans="2:3">
      <c r="C30" t="s">
        <v>136</v>
      </c>
    </row>
    <row r="31" spans="2:3">
      <c r="C31" t="s">
        <v>137</v>
      </c>
    </row>
    <row r="32" spans="2:3">
      <c r="C32" t="s">
        <v>138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8B86C-DFF9-4FD8-BAC7-6086E8EB30E4}">
  <dimension ref="A1:A5"/>
  <sheetViews>
    <sheetView workbookViewId="0">
      <selection sqref="A1:XFD1048576"/>
    </sheetView>
  </sheetViews>
  <sheetFormatPr defaultRowHeight="14.5"/>
  <sheetData>
    <row r="1" spans="1:1">
      <c r="A1" s="11"/>
    </row>
    <row r="3" spans="1:1">
      <c r="A3" s="11"/>
    </row>
    <row r="5" spans="1:1">
      <c r="A5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864-EABD-4A44-9A69-E439DCA16763}">
  <dimension ref="A2:A6"/>
  <sheetViews>
    <sheetView workbookViewId="0">
      <selection sqref="A1:XFD1048576"/>
    </sheetView>
  </sheetViews>
  <sheetFormatPr defaultRowHeight="14.5"/>
  <sheetData>
    <row r="2" spans="1:1">
      <c r="A2" s="11"/>
    </row>
    <row r="4" spans="1:1">
      <c r="A4" s="11"/>
    </row>
    <row r="6" spans="1:1">
      <c r="A6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98E3-C629-4F51-BCB6-733567575727}">
  <dimension ref="A1:C7"/>
  <sheetViews>
    <sheetView workbookViewId="0">
      <selection sqref="A1:XFD1048576"/>
    </sheetView>
  </sheetViews>
  <sheetFormatPr defaultRowHeight="14.5"/>
  <sheetData>
    <row r="1" spans="1:3">
      <c r="A1" s="11"/>
    </row>
    <row r="3" spans="1:3">
      <c r="A3" s="11"/>
    </row>
    <row r="5" spans="1:3">
      <c r="A5" s="11"/>
    </row>
    <row r="7" spans="1:3">
      <c r="C7" s="37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X F b T 1 R 3 M j K o A A A A + Q A A A B I A H A B D b 2 5 m a W c v U G F j a 2 F n Z S 5 4 b W w g o h g A K K A U A A A A A A A A A A A A A A A A A A A A A A A A A A A A h Y 9 B D o I w F E S v Q r q n L S V W Q z 5 l 4 R a M i Y l x 2 2 C F R i i G F s v d X H g k r y C J o u 5 c z u R N 8 u Z x u 0 M 2 t k 1 w V b 3 V n U l R h C k K l C m 7 o z Z V i g Z 3 C l c o E 7 C V 5 V l W K p h g Y 5 P R 6 h T V z l 0 S Q r z 3 2 M e 4 6 y v C K I 3 I o c h 3 Z a 1 a G W p j n T S l Q p / V 8 f 8 K C d i / Z A T D n O N F v O Q 4 4 o w B m X s o t P k y b F L G F M h P C e u h c U O v h G n C T Q 5 k j k D e N 8 Q T U E s D B B Q A A g A I A J F x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c V t P K I p H u A 4 A A A A R A A A A E w A c A E Z v c m 1 1 b G F z L 1 N l Y 3 R p b 2 4 x L m 0 g o h g A K K A U A A A A A A A A A A A A A A A A A A A A A A A A A A A A K 0 5 N L s n M z 1 M I h t C G 1 g B Q S w E C L Q A U A A I A C A C R c V t P V H c y M q g A A A D 5 A A A A E g A A A A A A A A A A A A A A A A A A A A A A Q 2 9 u Z m l n L 1 B h Y 2 t h Z 2 U u e G 1 s U E s B A i 0 A F A A C A A g A k X F b T w / K 6 a u k A A A A 6 Q A A A B M A A A A A A A A A A A A A A A A A 9 A A A A F t D b 2 5 0 Z W 5 0 X 1 R 5 c G V z X S 5 4 b W x Q S w E C L Q A U A A I A C A C R c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B H D a r Z R H E e R J S h N H p s P w Q A A A A A C A A A A A A A Q Z g A A A A E A A C A A A A D r 1 B 3 3 l x C / q R 0 n O H h / L T n u j O s 9 + T f x I 9 J P y L h D O i B Z h w A A A A A O g A A A A A I A A C A A A A C a p o e x 5 F N n o 3 7 q z E E O n D i m + P V 5 6 j o m g W u n y 2 1 0 m t x J Z V A A A A D d m C W i x o d C H y E 0 D A J B z / N o G w 5 W X i t G X l O O S C z 0 r n K z + + q y Z d f T p c 4 o m n X t u K D d G A E 6 j j r A 2 P l Y y e E f D X 6 v t 7 G R C U S E X j x 1 X 9 C V D z r B a 7 C Z R U A A A A D 8 1 u n 0 X f W P Z P 9 9 p / E y K e / O p K F T y F M S n 8 U F F j R b M y Y p k V o d Z K 4 h H 9 x m U J S a r 2 T F B A q S V O h E + g / P l Y E i z R J y 0 f d K < / D a t a M a s h u p > 
</file>

<file path=customXml/itemProps1.xml><?xml version="1.0" encoding="utf-8"?>
<ds:datastoreItem xmlns:ds="http://schemas.openxmlformats.org/officeDocument/2006/customXml" ds:itemID="{C9274E60-36B8-4842-BA0C-617D35C917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Info</vt:lpstr>
      <vt:lpstr>A</vt:lpstr>
      <vt:lpstr>B </vt:lpstr>
      <vt:lpstr>C</vt:lpstr>
      <vt:lpstr>16 okt</vt:lpstr>
      <vt:lpstr>23 okt</vt:lpstr>
      <vt:lpstr>30okt</vt:lpstr>
      <vt:lpstr>6 nov</vt:lpstr>
      <vt:lpstr>13 nov</vt:lpstr>
      <vt:lpstr>20 nov</vt:lpstr>
      <vt:lpstr>27 nov</vt:lpstr>
      <vt:lpstr>4 dec</vt:lpstr>
      <vt:lpstr>11 dec</vt:lpstr>
      <vt:lpstr>18 dec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de Greef, Gertjan</cp:lastModifiedBy>
  <cp:lastPrinted>2016-11-12T19:43:14Z</cp:lastPrinted>
  <dcterms:created xsi:type="dcterms:W3CDTF">2014-05-25T12:16:34Z</dcterms:created>
  <dcterms:modified xsi:type="dcterms:W3CDTF">2021-10-28T10:42:53Z</dcterms:modified>
</cp:coreProperties>
</file>