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autoCompressPictures="0"/>
  <mc:AlternateContent xmlns:mc="http://schemas.openxmlformats.org/markup-compatibility/2006">
    <mc:Choice Requires="x15">
      <x15ac:absPath xmlns:x15ac="http://schemas.microsoft.com/office/spreadsheetml/2010/11/ac" url="C:\Users\m148107\Documents\Fratsers\"/>
    </mc:Choice>
  </mc:AlternateContent>
  <xr:revisionPtr revIDLastSave="0" documentId="8_{E608719F-880E-44F7-A970-E2F715C9DE97}" xr6:coauthVersionLast="47" xr6:coauthVersionMax="47" xr10:uidLastSave="{00000000-0000-0000-0000-000000000000}"/>
  <bookViews>
    <workbookView xWindow="-110" yWindow="-110" windowWidth="19420" windowHeight="10420" xr2:uid="{00000000-000D-0000-FFFF-FFFF00000000}"/>
  </bookViews>
  <sheets>
    <sheet name="Info" sheetId="23" r:id="rId1"/>
    <sheet name="A" sheetId="10" r:id="rId2"/>
    <sheet name="B " sheetId="7" r:id="rId3"/>
    <sheet name="C" sheetId="12" r:id="rId4"/>
    <sheet name="16 okt" sheetId="8" r:id="rId5"/>
    <sheet name="23 okt" sheetId="24" r:id="rId6"/>
    <sheet name="30okt" sheetId="25" r:id="rId7"/>
    <sheet name="6 nov" sheetId="26" r:id="rId8"/>
    <sheet name="13 nov" sheetId="27" r:id="rId9"/>
    <sheet name="20 nov" sheetId="28" r:id="rId10"/>
    <sheet name="27 nov" sheetId="29" r:id="rId11"/>
    <sheet name="4 dec" sheetId="30" r:id="rId12"/>
    <sheet name="11 dec" sheetId="31" r:id="rId13"/>
    <sheet name="18 dec" sheetId="32" r:id="rId14"/>
    <sheet name="Blad1" sheetId="34" r:id="rId15"/>
    <sheet name="Blad2" sheetId="35" r:id="rId16"/>
  </sheets>
  <definedNames>
    <definedName name="_xlnm.Print_Area" localSheetId="2">'B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3" i="7" l="1"/>
  <c r="G83" i="7"/>
  <c r="F83" i="7"/>
  <c r="B83" i="7"/>
  <c r="E83" i="7" s="1"/>
  <c r="H30" i="12"/>
  <c r="G30" i="12"/>
  <c r="F30" i="12"/>
  <c r="H19" i="12"/>
  <c r="G19" i="12"/>
  <c r="F19" i="12"/>
  <c r="H82" i="7"/>
  <c r="G82" i="7"/>
  <c r="F82" i="7"/>
  <c r="B82" i="7"/>
  <c r="H81" i="7"/>
  <c r="G81" i="7"/>
  <c r="F81" i="7"/>
  <c r="B81" i="7"/>
  <c r="G48" i="7"/>
  <c r="G4" i="7"/>
  <c r="G74" i="7"/>
  <c r="G13" i="7"/>
  <c r="H80" i="7"/>
  <c r="G80" i="7"/>
  <c r="F80" i="7"/>
  <c r="B80" i="7"/>
  <c r="H52" i="7"/>
  <c r="G52" i="7"/>
  <c r="F52" i="7"/>
  <c r="B52" i="7"/>
  <c r="H51" i="7"/>
  <c r="G51" i="7"/>
  <c r="F51" i="7"/>
  <c r="B51" i="7"/>
  <c r="B13" i="12"/>
  <c r="E80" i="7" l="1"/>
  <c r="E51" i="7"/>
  <c r="E82" i="7"/>
  <c r="E81" i="7"/>
  <c r="E52" i="7"/>
  <c r="H43" i="12"/>
  <c r="G43" i="12"/>
  <c r="F43" i="12"/>
  <c r="B43" i="12"/>
  <c r="E43" i="12" s="1"/>
  <c r="H43" i="10"/>
  <c r="G43" i="10"/>
  <c r="F43" i="10"/>
  <c r="B43" i="10"/>
  <c r="B69" i="7"/>
  <c r="F69" i="7"/>
  <c r="G69" i="7"/>
  <c r="H69" i="7"/>
  <c r="B72" i="7"/>
  <c r="F72" i="7"/>
  <c r="G72" i="7"/>
  <c r="H72" i="7"/>
  <c r="B58" i="7"/>
  <c r="F58" i="7"/>
  <c r="G58" i="7"/>
  <c r="H58" i="7"/>
  <c r="B54" i="7"/>
  <c r="F54" i="7"/>
  <c r="G54" i="7"/>
  <c r="H54" i="7"/>
  <c r="B65" i="7"/>
  <c r="F65" i="7"/>
  <c r="G65" i="7"/>
  <c r="H65" i="7"/>
  <c r="B77" i="7"/>
  <c r="F77" i="7"/>
  <c r="G77" i="7"/>
  <c r="H77" i="7"/>
  <c r="B63" i="7"/>
  <c r="F63" i="7"/>
  <c r="G63" i="7"/>
  <c r="H63" i="7"/>
  <c r="B67" i="7"/>
  <c r="F67" i="7"/>
  <c r="G67" i="7"/>
  <c r="H67" i="7"/>
  <c r="B78" i="7"/>
  <c r="F78" i="7"/>
  <c r="G78" i="7"/>
  <c r="H78" i="7"/>
  <c r="B79" i="7"/>
  <c r="F79" i="7"/>
  <c r="G79" i="7"/>
  <c r="H79" i="7"/>
  <c r="B45" i="7"/>
  <c r="F45" i="7"/>
  <c r="G45" i="7"/>
  <c r="H45" i="7"/>
  <c r="H66" i="7"/>
  <c r="G66" i="7"/>
  <c r="F66" i="7"/>
  <c r="B66" i="7"/>
  <c r="H50" i="7"/>
  <c r="G50" i="7"/>
  <c r="F50" i="7"/>
  <c r="B50" i="7"/>
  <c r="H76" i="7"/>
  <c r="G76" i="7"/>
  <c r="F76" i="7"/>
  <c r="B76" i="7"/>
  <c r="H46" i="7"/>
  <c r="G46" i="7"/>
  <c r="F46" i="7"/>
  <c r="B46" i="7"/>
  <c r="H35" i="7"/>
  <c r="G35" i="7"/>
  <c r="F35" i="7"/>
  <c r="B35" i="7"/>
  <c r="H61" i="7"/>
  <c r="G61" i="7"/>
  <c r="F61" i="7"/>
  <c r="B61" i="7"/>
  <c r="H39" i="7"/>
  <c r="G39" i="7"/>
  <c r="F39" i="7"/>
  <c r="B39" i="7"/>
  <c r="H57" i="7"/>
  <c r="G57" i="7"/>
  <c r="F57" i="7"/>
  <c r="B57" i="7"/>
  <c r="H38" i="7"/>
  <c r="G38" i="7"/>
  <c r="F38" i="7"/>
  <c r="B38" i="7"/>
  <c r="H36" i="7"/>
  <c r="G36" i="7"/>
  <c r="F36" i="7"/>
  <c r="B36" i="7"/>
  <c r="H71" i="7"/>
  <c r="G71" i="7"/>
  <c r="F71" i="7"/>
  <c r="B71" i="7"/>
  <c r="H49" i="7"/>
  <c r="G49" i="7"/>
  <c r="F49" i="7"/>
  <c r="B49" i="7"/>
  <c r="A1" i="25"/>
  <c r="A1" i="24"/>
  <c r="A1" i="8"/>
  <c r="F56" i="7"/>
  <c r="G56" i="7"/>
  <c r="H56" i="7"/>
  <c r="F28" i="7"/>
  <c r="G28" i="7"/>
  <c r="H28" i="7"/>
  <c r="F60" i="7"/>
  <c r="G60" i="7"/>
  <c r="H60" i="7"/>
  <c r="F25" i="7"/>
  <c r="G25" i="7"/>
  <c r="H25" i="7"/>
  <c r="F62" i="7"/>
  <c r="G62" i="7"/>
  <c r="H62" i="7"/>
  <c r="F64" i="7"/>
  <c r="G64" i="7"/>
  <c r="H64" i="7"/>
  <c r="B75" i="7"/>
  <c r="B40" i="7"/>
  <c r="B47" i="7"/>
  <c r="B74" i="7"/>
  <c r="B73" i="7"/>
  <c r="B37" i="7"/>
  <c r="H70" i="7"/>
  <c r="G70" i="7"/>
  <c r="F70" i="7"/>
  <c r="B31" i="7"/>
  <c r="H31" i="7"/>
  <c r="G31" i="7"/>
  <c r="F31" i="7"/>
  <c r="B34" i="7"/>
  <c r="H17" i="7"/>
  <c r="G17" i="7"/>
  <c r="F17" i="7"/>
  <c r="B70" i="7"/>
  <c r="H23" i="7"/>
  <c r="G23" i="7"/>
  <c r="F23" i="7"/>
  <c r="B43" i="7"/>
  <c r="H11" i="7"/>
  <c r="G11" i="7"/>
  <c r="F11" i="7"/>
  <c r="B68" i="7"/>
  <c r="H43" i="7"/>
  <c r="G43" i="7"/>
  <c r="F43" i="7"/>
  <c r="B24" i="7"/>
  <c r="H40" i="7"/>
  <c r="G40" i="7"/>
  <c r="F40" i="7"/>
  <c r="B64" i="7"/>
  <c r="H42" i="12"/>
  <c r="G42" i="12"/>
  <c r="F42" i="12"/>
  <c r="B42" i="12"/>
  <c r="H41" i="12"/>
  <c r="G41" i="12"/>
  <c r="F41" i="12"/>
  <c r="B41" i="12"/>
  <c r="H40" i="12"/>
  <c r="G40" i="12"/>
  <c r="F40" i="12"/>
  <c r="B40" i="12"/>
  <c r="H39" i="12"/>
  <c r="G39" i="12"/>
  <c r="F39" i="12"/>
  <c r="B39" i="12"/>
  <c r="H38" i="12"/>
  <c r="G38" i="12"/>
  <c r="F38" i="12"/>
  <c r="B38" i="12"/>
  <c r="H37" i="12"/>
  <c r="G37" i="12"/>
  <c r="F37" i="12"/>
  <c r="B37" i="12"/>
  <c r="H36" i="12"/>
  <c r="G36" i="12"/>
  <c r="F36" i="12"/>
  <c r="B36" i="12"/>
  <c r="H35" i="12"/>
  <c r="G35" i="12"/>
  <c r="F35" i="12"/>
  <c r="B35" i="12"/>
  <c r="H34" i="12"/>
  <c r="G34" i="12"/>
  <c r="F34" i="12"/>
  <c r="B34" i="12"/>
  <c r="H33" i="12"/>
  <c r="G33" i="12"/>
  <c r="F33" i="12"/>
  <c r="B33" i="12"/>
  <c r="H32" i="12"/>
  <c r="G32" i="12"/>
  <c r="F32" i="12"/>
  <c r="B32" i="12"/>
  <c r="H31" i="12"/>
  <c r="G31" i="12"/>
  <c r="F31" i="12"/>
  <c r="B31" i="12"/>
  <c r="H26" i="12"/>
  <c r="G26" i="12"/>
  <c r="F26" i="12"/>
  <c r="B19" i="12"/>
  <c r="E19" i="12" s="1"/>
  <c r="B26" i="12"/>
  <c r="H14" i="12"/>
  <c r="G14" i="12"/>
  <c r="F14" i="12"/>
  <c r="B29" i="12"/>
  <c r="H13" i="12"/>
  <c r="G13" i="12"/>
  <c r="F13" i="12"/>
  <c r="B23" i="12"/>
  <c r="H12" i="12"/>
  <c r="G12" i="12"/>
  <c r="F12" i="12"/>
  <c r="B11" i="12"/>
  <c r="H20" i="12"/>
  <c r="G20" i="12"/>
  <c r="F20" i="12"/>
  <c r="B10" i="12"/>
  <c r="H10" i="12"/>
  <c r="G10" i="12"/>
  <c r="F10" i="12"/>
  <c r="B7" i="12"/>
  <c r="B4" i="12"/>
  <c r="H25" i="12"/>
  <c r="G25" i="12"/>
  <c r="F25" i="12"/>
  <c r="B30" i="12"/>
  <c r="E30" i="12" s="1"/>
  <c r="H15" i="12"/>
  <c r="G15" i="12"/>
  <c r="F15" i="12"/>
  <c r="B6" i="12"/>
  <c r="H22" i="12"/>
  <c r="G22" i="12"/>
  <c r="F22" i="12"/>
  <c r="B20" i="12"/>
  <c r="H21" i="12"/>
  <c r="G21" i="12"/>
  <c r="F21" i="12"/>
  <c r="B24" i="12"/>
  <c r="H16" i="12"/>
  <c r="G16" i="12"/>
  <c r="F16" i="12"/>
  <c r="B18" i="12"/>
  <c r="H11" i="12"/>
  <c r="G11" i="12"/>
  <c r="F11" i="12"/>
  <c r="B8" i="12"/>
  <c r="H17" i="12"/>
  <c r="G17" i="12"/>
  <c r="F17" i="12"/>
  <c r="B25" i="12"/>
  <c r="H7" i="12"/>
  <c r="G7" i="12"/>
  <c r="F7" i="12"/>
  <c r="B22" i="12"/>
  <c r="H24" i="12"/>
  <c r="G24" i="12"/>
  <c r="F24" i="12"/>
  <c r="B15" i="12"/>
  <c r="H23" i="12"/>
  <c r="G23" i="12"/>
  <c r="F23" i="12"/>
  <c r="H18" i="12"/>
  <c r="G18" i="12"/>
  <c r="F18" i="12"/>
  <c r="B28" i="12"/>
  <c r="H6" i="12"/>
  <c r="G6" i="12"/>
  <c r="F6" i="12"/>
  <c r="B12" i="12"/>
  <c r="H9" i="12"/>
  <c r="G9" i="12"/>
  <c r="F9" i="12"/>
  <c r="B27" i="12"/>
  <c r="H4" i="12"/>
  <c r="G4" i="12"/>
  <c r="F4" i="12"/>
  <c r="B17" i="12"/>
  <c r="H27" i="12"/>
  <c r="G27" i="12"/>
  <c r="F27" i="12"/>
  <c r="B9" i="12"/>
  <c r="H28" i="12"/>
  <c r="G28" i="12"/>
  <c r="F28" i="12"/>
  <c r="B21" i="12"/>
  <c r="H5" i="12"/>
  <c r="G5" i="12"/>
  <c r="F5" i="12"/>
  <c r="B5" i="12"/>
  <c r="H8" i="12"/>
  <c r="G8" i="12"/>
  <c r="F8" i="12"/>
  <c r="B16" i="12"/>
  <c r="H29" i="12"/>
  <c r="G29" i="12"/>
  <c r="F29" i="12"/>
  <c r="B14" i="12"/>
  <c r="R2" i="12"/>
  <c r="Q2" i="12"/>
  <c r="P2" i="12"/>
  <c r="O2" i="12"/>
  <c r="N2" i="12"/>
  <c r="M2" i="12"/>
  <c r="L2" i="12"/>
  <c r="K2" i="12"/>
  <c r="J2" i="12"/>
  <c r="I2" i="12"/>
  <c r="H75" i="7"/>
  <c r="G75" i="7"/>
  <c r="F75" i="7"/>
  <c r="B41" i="7"/>
  <c r="H47" i="7"/>
  <c r="G47" i="7"/>
  <c r="F47" i="7"/>
  <c r="B62" i="7"/>
  <c r="H73" i="7"/>
  <c r="G73" i="7"/>
  <c r="F73" i="7"/>
  <c r="B27" i="7"/>
  <c r="H34" i="7"/>
  <c r="G34" i="7"/>
  <c r="F34" i="7"/>
  <c r="B25" i="7"/>
  <c r="H41" i="7"/>
  <c r="G41" i="7"/>
  <c r="F41" i="7"/>
  <c r="B60" i="7"/>
  <c r="H24" i="7"/>
  <c r="G24" i="7"/>
  <c r="F24" i="7"/>
  <c r="B59" i="7"/>
  <c r="B28" i="7"/>
  <c r="H53" i="7"/>
  <c r="G53" i="7"/>
  <c r="F53" i="7"/>
  <c r="B56" i="7"/>
  <c r="H15" i="7"/>
  <c r="G15" i="7"/>
  <c r="F15" i="7"/>
  <c r="B55" i="7"/>
  <c r="H10" i="7"/>
  <c r="G10" i="7"/>
  <c r="F10" i="7"/>
  <c r="H5" i="7"/>
  <c r="G5" i="7"/>
  <c r="F5" i="7"/>
  <c r="B53" i="7"/>
  <c r="H32" i="7"/>
  <c r="G32" i="7"/>
  <c r="F32" i="7"/>
  <c r="B17" i="7"/>
  <c r="H6" i="7"/>
  <c r="G6" i="7"/>
  <c r="F6" i="7"/>
  <c r="B29" i="7"/>
  <c r="H74" i="7"/>
  <c r="F74" i="7"/>
  <c r="B18" i="7"/>
  <c r="H37" i="7"/>
  <c r="G37" i="7"/>
  <c r="F37" i="7"/>
  <c r="B23" i="7"/>
  <c r="H27" i="7"/>
  <c r="G27" i="7"/>
  <c r="F27" i="7"/>
  <c r="B14" i="7"/>
  <c r="H20" i="7"/>
  <c r="G20" i="7"/>
  <c r="F20" i="7"/>
  <c r="B12" i="7"/>
  <c r="H68" i="7"/>
  <c r="G68" i="7"/>
  <c r="F68" i="7"/>
  <c r="B44" i="7"/>
  <c r="H29" i="7"/>
  <c r="G29" i="7"/>
  <c r="F29" i="7"/>
  <c r="B11" i="7"/>
  <c r="H30" i="7"/>
  <c r="G30" i="7"/>
  <c r="F30" i="7"/>
  <c r="B48" i="7"/>
  <c r="H12" i="7"/>
  <c r="G12" i="7"/>
  <c r="F12" i="7"/>
  <c r="B42" i="7"/>
  <c r="H44" i="7"/>
  <c r="G44" i="7"/>
  <c r="F44" i="7"/>
  <c r="B20" i="7"/>
  <c r="H14" i="7"/>
  <c r="G14" i="7"/>
  <c r="F14" i="7"/>
  <c r="B30" i="7"/>
  <c r="H59" i="7"/>
  <c r="G59" i="7"/>
  <c r="F59" i="7"/>
  <c r="B26" i="7"/>
  <c r="H55" i="7"/>
  <c r="G55" i="7"/>
  <c r="F55" i="7"/>
  <c r="B13" i="7"/>
  <c r="H13" i="7"/>
  <c r="F13" i="7"/>
  <c r="B21" i="7"/>
  <c r="H21" i="7"/>
  <c r="G21" i="7"/>
  <c r="F21" i="7"/>
  <c r="B10" i="7"/>
  <c r="H8" i="7"/>
  <c r="G8" i="7"/>
  <c r="F8" i="7"/>
  <c r="B9" i="7"/>
  <c r="H4" i="7"/>
  <c r="F4" i="7"/>
  <c r="B19" i="7"/>
  <c r="H9" i="7"/>
  <c r="G9" i="7"/>
  <c r="F9" i="7"/>
  <c r="B15" i="7"/>
  <c r="H26" i="7"/>
  <c r="G26" i="7"/>
  <c r="F26" i="7"/>
  <c r="B5" i="7"/>
  <c r="H18" i="7"/>
  <c r="G18" i="7"/>
  <c r="F18" i="7"/>
  <c r="B6" i="7"/>
  <c r="H7" i="7"/>
  <c r="G7" i="7"/>
  <c r="F7" i="7"/>
  <c r="B8" i="7"/>
  <c r="H19" i="7"/>
  <c r="G19" i="7"/>
  <c r="F19" i="7"/>
  <c r="B33" i="7"/>
  <c r="H16" i="7"/>
  <c r="G16" i="7"/>
  <c r="F16" i="7"/>
  <c r="B32" i="7"/>
  <c r="H22" i="7"/>
  <c r="G22" i="7"/>
  <c r="F22" i="7"/>
  <c r="B22" i="7"/>
  <c r="H33" i="7"/>
  <c r="G33" i="7"/>
  <c r="F33" i="7"/>
  <c r="B4" i="7"/>
  <c r="H42" i="7"/>
  <c r="G42" i="7"/>
  <c r="F42" i="7"/>
  <c r="B7" i="7"/>
  <c r="H48" i="7"/>
  <c r="F48" i="7"/>
  <c r="B16" i="7"/>
  <c r="R2" i="7"/>
  <c r="Q2" i="7"/>
  <c r="P2" i="7"/>
  <c r="O2" i="7"/>
  <c r="N2" i="7"/>
  <c r="M2" i="7"/>
  <c r="L2" i="7"/>
  <c r="K2" i="7"/>
  <c r="J2" i="7"/>
  <c r="I2" i="7"/>
  <c r="E77" i="7" l="1"/>
  <c r="E67" i="7"/>
  <c r="E78" i="7"/>
  <c r="E43" i="10"/>
  <c r="E54" i="7"/>
  <c r="E58" i="7"/>
  <c r="E45" i="7"/>
  <c r="E72" i="7"/>
  <c r="E79" i="7"/>
  <c r="E65" i="7"/>
  <c r="E35" i="7"/>
  <c r="E63" i="7"/>
  <c r="E69" i="7"/>
  <c r="E39" i="12"/>
  <c r="E12" i="12"/>
  <c r="E14" i="12"/>
  <c r="E26" i="12"/>
  <c r="E34" i="12"/>
  <c r="E36" i="12"/>
  <c r="E38" i="12"/>
  <c r="E42" i="12"/>
  <c r="E31" i="12"/>
  <c r="E41" i="12"/>
  <c r="E38" i="7"/>
  <c r="E49" i="7"/>
  <c r="E46" i="7"/>
  <c r="E66" i="7"/>
  <c r="E76" i="7"/>
  <c r="E39" i="7"/>
  <c r="E71" i="7"/>
  <c r="E36" i="7"/>
  <c r="E57" i="7"/>
  <c r="E61" i="7"/>
  <c r="E50" i="7"/>
  <c r="E16" i="12"/>
  <c r="E25" i="12"/>
  <c r="E22" i="12"/>
  <c r="E56" i="7"/>
  <c r="E48" i="7"/>
  <c r="E55" i="7"/>
  <c r="E28" i="7"/>
  <c r="E60" i="7"/>
  <c r="E25" i="7"/>
  <c r="E11" i="7"/>
  <c r="E62" i="7"/>
  <c r="E37" i="7"/>
  <c r="E64" i="7"/>
  <c r="E31" i="7"/>
  <c r="E17" i="7"/>
  <c r="E70" i="7"/>
  <c r="E23" i="7"/>
  <c r="E29" i="12"/>
  <c r="E9" i="12"/>
  <c r="E18" i="12"/>
  <c r="E24" i="12"/>
  <c r="E5" i="12"/>
  <c r="E17" i="12"/>
  <c r="E7" i="12"/>
  <c r="E11" i="12"/>
  <c r="E21" i="12"/>
  <c r="E15" i="12"/>
  <c r="E10" i="12"/>
  <c r="E20" i="12"/>
  <c r="E13" i="12"/>
  <c r="E32" i="12"/>
  <c r="E33" i="12"/>
  <c r="E35" i="12"/>
  <c r="E37" i="12"/>
  <c r="E40" i="12"/>
  <c r="E4" i="7"/>
  <c r="E16" i="7"/>
  <c r="E26" i="7"/>
  <c r="E53" i="7"/>
  <c r="E24" i="7"/>
  <c r="E43" i="7"/>
  <c r="E40" i="7"/>
  <c r="E47" i="7"/>
  <c r="E5" i="7"/>
  <c r="E73" i="7"/>
  <c r="E15" i="7"/>
  <c r="E6" i="7"/>
  <c r="E75" i="7"/>
  <c r="E14" i="7"/>
  <c r="E20" i="7"/>
  <c r="E59" i="7"/>
  <c r="E44" i="7"/>
  <c r="E30" i="7"/>
  <c r="E68" i="7"/>
  <c r="E29" i="7"/>
  <c r="E19" i="7"/>
  <c r="E41" i="7"/>
  <c r="E74" i="7"/>
  <c r="E32" i="7"/>
  <c r="E10" i="7"/>
  <c r="E21" i="7"/>
  <c r="E34" i="7"/>
  <c r="E7" i="7"/>
  <c r="H2" i="7"/>
  <c r="E8" i="12"/>
  <c r="E28" i="12"/>
  <c r="E23" i="12"/>
  <c r="E6" i="12"/>
  <c r="H2" i="12"/>
  <c r="E42" i="7"/>
  <c r="E22" i="7"/>
  <c r="E27" i="7"/>
  <c r="E18" i="7"/>
  <c r="E9" i="7"/>
  <c r="E8" i="7"/>
  <c r="E12" i="7"/>
  <c r="E33" i="7"/>
  <c r="E13" i="7"/>
  <c r="E27" i="12"/>
  <c r="E4" i="12"/>
  <c r="H37" i="10"/>
  <c r="G37" i="10"/>
  <c r="F37" i="10"/>
  <c r="B37" i="10"/>
  <c r="H38" i="10"/>
  <c r="G38" i="10"/>
  <c r="F38" i="10"/>
  <c r="B41" i="10"/>
  <c r="H31" i="10"/>
  <c r="G31" i="10"/>
  <c r="F31" i="10"/>
  <c r="B34" i="10"/>
  <c r="G35" i="10"/>
  <c r="F35" i="10"/>
  <c r="G29" i="10"/>
  <c r="F29" i="10"/>
  <c r="G33" i="10"/>
  <c r="F33" i="10"/>
  <c r="G21" i="10"/>
  <c r="F21" i="10"/>
  <c r="G40" i="10"/>
  <c r="F40" i="10"/>
  <c r="G34" i="10"/>
  <c r="F34" i="10"/>
  <c r="G15" i="10"/>
  <c r="F15" i="10"/>
  <c r="G17" i="10"/>
  <c r="F17" i="10"/>
  <c r="G19" i="10"/>
  <c r="F19" i="10"/>
  <c r="G27" i="10"/>
  <c r="F27" i="10"/>
  <c r="G30" i="10"/>
  <c r="F30" i="10"/>
  <c r="G12" i="10"/>
  <c r="F12" i="10"/>
  <c r="G22" i="10"/>
  <c r="F22" i="10"/>
  <c r="G41" i="10"/>
  <c r="F41" i="10"/>
  <c r="G39" i="10"/>
  <c r="F39" i="10"/>
  <c r="G28" i="10"/>
  <c r="F28" i="10"/>
  <c r="G23" i="10"/>
  <c r="F23" i="10"/>
  <c r="G16" i="10"/>
  <c r="F16" i="10"/>
  <c r="G14" i="10"/>
  <c r="F14" i="10"/>
  <c r="G24" i="10"/>
  <c r="F24" i="10"/>
  <c r="G26" i="10"/>
  <c r="F26" i="10"/>
  <c r="G10" i="10"/>
  <c r="F10" i="10"/>
  <c r="G36" i="10"/>
  <c r="F36" i="10"/>
  <c r="G7" i="10"/>
  <c r="F7" i="10"/>
  <c r="G32" i="10"/>
  <c r="F32" i="10"/>
  <c r="G6" i="10"/>
  <c r="F6" i="10"/>
  <c r="G5" i="10"/>
  <c r="F5" i="10"/>
  <c r="G13" i="10"/>
  <c r="F13" i="10"/>
  <c r="G8" i="10"/>
  <c r="F8" i="10"/>
  <c r="G18" i="10"/>
  <c r="F18" i="10"/>
  <c r="G20" i="10"/>
  <c r="F20" i="10"/>
  <c r="G11" i="10"/>
  <c r="F11" i="10"/>
  <c r="G25" i="10"/>
  <c r="F25" i="10"/>
  <c r="G4" i="10"/>
  <c r="F4" i="10"/>
  <c r="G9" i="10"/>
  <c r="F9" i="10"/>
  <c r="E37" i="10" l="1"/>
  <c r="H34" i="10" l="1"/>
  <c r="B40" i="10"/>
  <c r="H22" i="10" l="1"/>
  <c r="B35" i="10"/>
  <c r="H19" i="10"/>
  <c r="R2" i="10" l="1"/>
  <c r="Q2" i="10"/>
  <c r="P2" i="10"/>
  <c r="O2" i="10"/>
  <c r="N2" i="10"/>
  <c r="M2" i="10"/>
  <c r="L2" i="10"/>
  <c r="K2" i="10"/>
  <c r="J2" i="10"/>
  <c r="I2" i="10"/>
  <c r="H40" i="10"/>
  <c r="B31" i="10"/>
  <c r="H17" i="10" l="1"/>
  <c r="H16" i="10"/>
  <c r="B22" i="10"/>
  <c r="B4" i="10"/>
  <c r="B33" i="10" l="1"/>
  <c r="H15" i="10"/>
  <c r="B28" i="10"/>
  <c r="E28" i="23" l="1"/>
  <c r="D28" i="23"/>
  <c r="D21" i="23"/>
  <c r="E21" i="23"/>
  <c r="C21" i="23"/>
  <c r="B21" i="23"/>
  <c r="B39" i="10" l="1"/>
  <c r="B24" i="10"/>
  <c r="B10" i="10"/>
  <c r="B8" i="10"/>
  <c r="B25" i="10"/>
  <c r="B27" i="10"/>
  <c r="B17" i="10"/>
  <c r="B23" i="10"/>
  <c r="B36" i="10"/>
  <c r="B14" i="10"/>
  <c r="B29" i="10"/>
  <c r="E31" i="10" s="1"/>
  <c r="B21" i="10"/>
  <c r="B12" i="10"/>
  <c r="B20" i="10"/>
  <c r="B13" i="10"/>
  <c r="B38" i="10"/>
  <c r="E38" i="10" s="1"/>
  <c r="B9" i="10"/>
  <c r="B26" i="10"/>
  <c r="B5" i="10"/>
  <c r="B6" i="10"/>
  <c r="B7" i="10"/>
  <c r="B30" i="10"/>
  <c r="B18" i="10"/>
  <c r="B16" i="10"/>
  <c r="B11" i="10"/>
  <c r="B15" i="10"/>
  <c r="E34" i="10" s="1"/>
  <c r="B32" i="10"/>
  <c r="H24" i="10"/>
  <c r="H28" i="10"/>
  <c r="H27" i="10"/>
  <c r="H29" i="10"/>
  <c r="H39" i="10"/>
  <c r="H32" i="10"/>
  <c r="H41" i="10"/>
  <c r="H10" i="10"/>
  <c r="H35" i="10"/>
  <c r="H36" i="10"/>
  <c r="H23" i="10"/>
  <c r="H12" i="10"/>
  <c r="H33" i="10"/>
  <c r="H26" i="10"/>
  <c r="H5" i="10"/>
  <c r="H8" i="10"/>
  <c r="H21" i="10"/>
  <c r="H14" i="10"/>
  <c r="H11" i="10"/>
  <c r="H18" i="10"/>
  <c r="H20" i="10"/>
  <c r="H4" i="10"/>
  <c r="H7" i="10"/>
  <c r="H25" i="10"/>
  <c r="H30" i="10"/>
  <c r="H13" i="10"/>
  <c r="H9" i="10"/>
  <c r="E40" i="10" l="1"/>
  <c r="E22" i="10"/>
  <c r="E16" i="10"/>
  <c r="E15" i="10"/>
  <c r="E25" i="10"/>
  <c r="E35" i="10"/>
  <c r="E39" i="10"/>
  <c r="E28" i="10"/>
  <c r="E4" i="10"/>
  <c r="E26" i="10"/>
  <c r="E5" i="10"/>
  <c r="E32" i="10"/>
  <c r="E24" i="10"/>
  <c r="E20" i="10"/>
  <c r="E21" i="10"/>
  <c r="E30" i="10"/>
  <c r="E14" i="10"/>
  <c r="E33" i="10"/>
  <c r="E41" i="10"/>
  <c r="E27" i="10"/>
  <c r="H6" i="10" l="1"/>
  <c r="E6" i="10" s="1"/>
  <c r="B19" i="10"/>
  <c r="E19" i="10" s="1"/>
  <c r="E12" i="10" l="1"/>
  <c r="E17" i="10"/>
  <c r="E8" i="10"/>
  <c r="E11" i="10"/>
  <c r="E13" i="10"/>
  <c r="E29" i="10"/>
  <c r="E18" i="10"/>
  <c r="E23" i="10"/>
  <c r="E10" i="10"/>
  <c r="E7" i="10"/>
  <c r="E36" i="10"/>
  <c r="E9" i="10"/>
  <c r="B35" i="23"/>
  <c r="C35" i="23"/>
  <c r="B28" i="23" l="1"/>
  <c r="H2" i="10" l="1"/>
  <c r="C28" i="23" l="1"/>
</calcChain>
</file>

<file path=xl/sharedStrings.xml><?xml version="1.0" encoding="utf-8"?>
<sst xmlns="http://schemas.openxmlformats.org/spreadsheetml/2006/main" count="708" uniqueCount="488">
  <si>
    <t>Aantal deelnames</t>
  </si>
  <si>
    <t>Naam</t>
  </si>
  <si>
    <t>C</t>
  </si>
  <si>
    <t>B</t>
  </si>
  <si>
    <t>A</t>
  </si>
  <si>
    <t>*</t>
  </si>
  <si>
    <t>Klassement; minimaal 7 deelnames</t>
  </si>
  <si>
    <t>Spelregels</t>
  </si>
  <si>
    <t>renners</t>
  </si>
  <si>
    <t>tot</t>
  </si>
  <si>
    <t>categorie</t>
  </si>
  <si>
    <t>Totaal</t>
  </si>
  <si>
    <t>laagste</t>
  </si>
  <si>
    <t>1 na laagste</t>
  </si>
  <si>
    <t>deelnames</t>
  </si>
  <si>
    <t>max opkomst</t>
  </si>
  <si>
    <t>klassement</t>
  </si>
  <si>
    <t>2016 10 wedstrijden</t>
  </si>
  <si>
    <t>2017 12 wedstrijden</t>
  </si>
  <si>
    <t>2018 11 wedstrijden</t>
  </si>
  <si>
    <t xml:space="preserve">C </t>
  </si>
  <si>
    <t>Vereniging</t>
  </si>
  <si>
    <t>Stadion</t>
  </si>
  <si>
    <t>SRAM</t>
  </si>
  <si>
    <t>Domrenner</t>
  </si>
  <si>
    <t>Iedereen die start krijgt punten</t>
  </si>
  <si>
    <t>Na de helft van de competitie worden punten niet meer meegenomen bij catergorie wissel</t>
  </si>
  <si>
    <t>Robert Warmer</t>
  </si>
  <si>
    <t>WTC Maarssen</t>
  </si>
  <si>
    <t>Anouk van Leest</t>
  </si>
  <si>
    <t>DTS Zaandam</t>
  </si>
  <si>
    <t>Susan van Domselaar</t>
  </si>
  <si>
    <t>Johan Janszen</t>
  </si>
  <si>
    <t>Meinten Veenstra</t>
  </si>
  <si>
    <t>Eemland</t>
  </si>
  <si>
    <t>Sander Nieuwhoff</t>
  </si>
  <si>
    <t xml:space="preserve">Lars van de Berg </t>
  </si>
  <si>
    <t>Arie den Brave</t>
  </si>
  <si>
    <t>Woerden</t>
  </si>
  <si>
    <t>Gertjan de Greef</t>
  </si>
  <si>
    <t>Marten Koster</t>
  </si>
  <si>
    <t>Lex van Deijnen</t>
  </si>
  <si>
    <t>2019 11 wedstrijden</t>
  </si>
  <si>
    <t>2021 10 wedstrijden</t>
  </si>
  <si>
    <t>CS 030</t>
  </si>
  <si>
    <t>Team DFM</t>
  </si>
  <si>
    <t>Jan v Arckel</t>
  </si>
  <si>
    <t>Maaswaal</t>
  </si>
  <si>
    <t>de Sprinters Malden</t>
  </si>
  <si>
    <t>Ton  Veldhuijzen</t>
  </si>
  <si>
    <t xml:space="preserve"> Arne  Witsenburg</t>
  </si>
  <si>
    <t xml:space="preserve">Stijn  Verweij </t>
  </si>
  <si>
    <t>Niek  Schumacher</t>
  </si>
  <si>
    <t>Marijn  Teenstra</t>
  </si>
  <si>
    <t>Frank  Nieuwendijk</t>
  </si>
  <si>
    <t xml:space="preserve">Jacco  Schuurman  </t>
  </si>
  <si>
    <t xml:space="preserve"> Sjoerd  Kuipers</t>
  </si>
  <si>
    <t>Peter de Jong</t>
  </si>
  <si>
    <t xml:space="preserve">David  van Dijk </t>
  </si>
  <si>
    <t xml:space="preserve">Twan Klijn </t>
  </si>
  <si>
    <t xml:space="preserve">Robert  Crommentuijn </t>
  </si>
  <si>
    <t xml:space="preserve">Hans Vaneker </t>
  </si>
  <si>
    <t xml:space="preserve">Walter van  Asch  </t>
  </si>
  <si>
    <t>Michiel  Jansen</t>
  </si>
  <si>
    <t xml:space="preserve">Aart  Versluis </t>
  </si>
  <si>
    <t>Timo  Klok</t>
  </si>
  <si>
    <t>Sander   Brinkhuis</t>
  </si>
  <si>
    <t>Thomas  Nekkers</t>
  </si>
  <si>
    <t>Eva van den Born</t>
  </si>
  <si>
    <t xml:space="preserve">Jasper Steverink </t>
  </si>
  <si>
    <t xml:space="preserve">Chris  Mc Kenney   </t>
  </si>
  <si>
    <t xml:space="preserve">ohn van de Hoef </t>
  </si>
  <si>
    <t>Vanessa  Deen</t>
  </si>
  <si>
    <t>Oostenrijk</t>
  </si>
  <si>
    <t>Team FS</t>
  </si>
  <si>
    <t>Beat Cycling</t>
  </si>
  <si>
    <t>RETO</t>
  </si>
  <si>
    <t>WV West Frisia</t>
  </si>
  <si>
    <t xml:space="preserve">Moran  Vermeulen </t>
  </si>
  <si>
    <t xml:space="preserve">Niels  Hogenboom </t>
  </si>
  <si>
    <t xml:space="preserve">Thomas  Parie </t>
  </si>
  <si>
    <t xml:space="preserve">Jan de Heer </t>
  </si>
  <si>
    <t>Dale  Wathey</t>
  </si>
  <si>
    <t>Mart Reiling</t>
  </si>
  <si>
    <t xml:space="preserve">Josh  Speer      </t>
  </si>
  <si>
    <t>Ewout v/d  Kleij</t>
  </si>
  <si>
    <t xml:space="preserve">Remy  Meeuwse </t>
  </si>
  <si>
    <t>Mathijs  Kuipers</t>
  </si>
  <si>
    <t xml:space="preserve">Jelmer  Nuijten </t>
  </si>
  <si>
    <t xml:space="preserve">Marten  Schuurman </t>
  </si>
  <si>
    <t xml:space="preserve">Koen  Timmermans   </t>
  </si>
  <si>
    <t>8 beste uitslagen tellen mee</t>
  </si>
  <si>
    <t>Volharding</t>
  </si>
  <si>
    <t xml:space="preserve">2e Richard Sleumer  CS 030 </t>
  </si>
  <si>
    <t xml:space="preserve">3e Max Haaksman   Stadion </t>
  </si>
  <si>
    <t xml:space="preserve">6e Roel de Vries Volharding </t>
  </si>
  <si>
    <t xml:space="preserve">7e Robert Warmer Domrenner </t>
  </si>
  <si>
    <t xml:space="preserve">8e Wouter Tel WTOS Delft </t>
  </si>
  <si>
    <t xml:space="preserve">9e Josh Speer  Stadion  </t>
  </si>
  <si>
    <t xml:space="preserve">14e  Tom Veldhuijzen  CS 030  </t>
  </si>
  <si>
    <t xml:space="preserve">15e Ewout van de Kleij Domrenner </t>
  </si>
  <si>
    <t xml:space="preserve">16e Mike v d Ham  Jan van Arckel </t>
  </si>
  <si>
    <t xml:space="preserve">17e Max de Ruijter   CS 030 </t>
  </si>
  <si>
    <t xml:space="preserve">18e Peter Jansen  Domrenner </t>
  </si>
  <si>
    <t xml:space="preserve"> DNF Jelmer Nuijten West Frisia</t>
  </si>
  <si>
    <t xml:space="preserve">     </t>
  </si>
  <si>
    <t xml:space="preserve">1e  Martin Mijnten  Eemland </t>
  </si>
  <si>
    <t xml:space="preserve">1e Nick  Schumacher </t>
  </si>
  <si>
    <t xml:space="preserve">? 2e Stijn Verwij   Stadion </t>
  </si>
  <si>
    <t xml:space="preserve"> 3e Nigel vd Burg   CS 030  </t>
  </si>
  <si>
    <t xml:space="preserve">4e  Martin vd Berg  Stadion  </t>
  </si>
  <si>
    <t xml:space="preserve">5e  Tom  Snijders </t>
  </si>
  <si>
    <t xml:space="preserve">7e Martin Schuurman  Stadion </t>
  </si>
  <si>
    <t xml:space="preserve">  8e  Jacco  Schuurman  Stadion   </t>
  </si>
  <si>
    <t xml:space="preserve">9e Wim van der Lede  AXA  </t>
  </si>
  <si>
    <t xml:space="preserve">10e David van Dijk  Stadion  </t>
  </si>
  <si>
    <t xml:space="preserve">11e Twan Klijn  CS 030 </t>
  </si>
  <si>
    <t xml:space="preserve">12e Robert Crommentuijn  Stadion </t>
  </si>
  <si>
    <t xml:space="preserve">13e Marijn Teernstra Stadion  </t>
  </si>
  <si>
    <t xml:space="preserve"> 14e Paul te Molder  CS 030 </t>
  </si>
  <si>
    <t xml:space="preserve"> 15e Tom van Lint  Stadion </t>
  </si>
  <si>
    <t xml:space="preserve"> 16e  Peter de Jong Jan v Arckel </t>
  </si>
  <si>
    <t xml:space="preserve"> 17e  Thomas Nekkers  Domrenner </t>
  </si>
  <si>
    <t xml:space="preserve"> 20e  Timo Klok  Ledig Erf </t>
  </si>
  <si>
    <t xml:space="preserve"> 21e Lex van Deijnen  </t>
  </si>
  <si>
    <t xml:space="preserve">6e Jasper Steverink Domrenner </t>
  </si>
  <si>
    <t xml:space="preserve">18e  Sander Brinkhuis  Jan v Arckel </t>
  </si>
  <si>
    <t xml:space="preserve"> 23e  Arjan Scheer  Volharding  </t>
  </si>
  <si>
    <t xml:space="preserve">24e Dennis van Rossum  Stadion </t>
  </si>
  <si>
    <t xml:space="preserve">25e Arjan v d Ham  Jan v Arckel  </t>
  </si>
  <si>
    <t xml:space="preserve">26e Jeffreij van Rossum </t>
  </si>
  <si>
    <t xml:space="preserve">22e Roland van Domselaar  Stadion </t>
  </si>
  <si>
    <t xml:space="preserve"> 19e Walter van Asch  Stadion </t>
  </si>
  <si>
    <t>? DNF Eric Lemcke</t>
  </si>
  <si>
    <t xml:space="preserve"> ,Floris Backer van Ommeren ,</t>
  </si>
  <si>
    <t>Gertjan de Greef ,</t>
  </si>
  <si>
    <t>Arne Witsenburg ( ?)</t>
  </si>
  <si>
    <t xml:space="preserve"> Joey van Lint</t>
  </si>
  <si>
    <t xml:space="preserve">5e Susan van Domselaar  Stadion </t>
  </si>
  <si>
    <t xml:space="preserve">6e  Brandt van der Gaast </t>
  </si>
  <si>
    <t xml:space="preserve">1e  Lars van de Berg Stadion Jeugd  </t>
  </si>
  <si>
    <t xml:space="preserve">2e Cristy  Verkerk </t>
  </si>
  <si>
    <t>4e Thomas Parie Team Singel Speed ,</t>
  </si>
  <si>
    <t xml:space="preserve">5e Jesse Haaksman  Stadion  </t>
  </si>
  <si>
    <t xml:space="preserve">10e Dale Watley  Beat Cycling Club  </t>
  </si>
  <si>
    <t xml:space="preserve">11e Remy Meeuwsen  Stadion </t>
  </si>
  <si>
    <t xml:space="preserve">12e Mathijs Kuipers  Stadion </t>
  </si>
  <si>
    <t xml:space="preserve">13e Jan de Heer Stadion  </t>
  </si>
  <si>
    <t>Christy Verkerk</t>
  </si>
  <si>
    <t>Jennifer van de Voort</t>
  </si>
  <si>
    <t xml:space="preserve">Brandt van der Gaast </t>
  </si>
  <si>
    <t xml:space="preserve">Janneke Kirpensteijn </t>
  </si>
  <si>
    <t xml:space="preserve">Tiara  Kobald   </t>
  </si>
  <si>
    <t>Nick  Schumacher</t>
  </si>
  <si>
    <t xml:space="preserve">Tom  Snijders </t>
  </si>
  <si>
    <t>Eric Lemcke</t>
  </si>
  <si>
    <t xml:space="preserve">Jeffreij van Rossum </t>
  </si>
  <si>
    <t>Joey van Lint</t>
  </si>
  <si>
    <t>Floris Backer van Ommeren</t>
  </si>
  <si>
    <t>AXA</t>
  </si>
  <si>
    <t>Nigel vd Burg</t>
  </si>
  <si>
    <t>Martin vd Berg</t>
  </si>
  <si>
    <t>Martin Schuurman</t>
  </si>
  <si>
    <t>Wim van der Lede</t>
  </si>
  <si>
    <t>Paul te Molder</t>
  </si>
  <si>
    <t>Roland van Domselaar</t>
  </si>
  <si>
    <t>Tom van Lint</t>
  </si>
  <si>
    <t>Arjan Scheer</t>
  </si>
  <si>
    <t>Dennis van Rossum</t>
  </si>
  <si>
    <t>Arjan v d Ham</t>
  </si>
  <si>
    <t>Beste 8</t>
  </si>
  <si>
    <t xml:space="preserve">3e Jennifer vd Voort  Stadion  </t>
  </si>
  <si>
    <t xml:space="preserve">4e Johan Janszen  Stadion </t>
  </si>
  <si>
    <t xml:space="preserve">7e Janneke Kirpensteijn </t>
  </si>
  <si>
    <t xml:space="preserve">8e Tiara  Kobald   </t>
  </si>
  <si>
    <t xml:space="preserve">9e Arie den Brave WTC Woerden </t>
  </si>
  <si>
    <t>WTOS Delft</t>
  </si>
  <si>
    <t>Jan van Arckel</t>
  </si>
  <si>
    <t>Martin Mijnten</t>
  </si>
  <si>
    <t>Max Haaksman</t>
  </si>
  <si>
    <t>Jesse Haaksman</t>
  </si>
  <si>
    <t>Roel de Vries</t>
  </si>
  <si>
    <t xml:space="preserve">Wouter Tel </t>
  </si>
  <si>
    <t>Tom Veldhuijzen</t>
  </si>
  <si>
    <t>Mike v d Ham</t>
  </si>
  <si>
    <t>Max de Ruijter</t>
  </si>
  <si>
    <t>Peter Jansen</t>
  </si>
  <si>
    <t xml:space="preserve">1e Cas Jansen  Eendracht  </t>
  </si>
  <si>
    <t xml:space="preserve">2e  Thomas Parie  Singel Speed Club  </t>
  </si>
  <si>
    <t xml:space="preserve">3e Niels Hoogenboom  </t>
  </si>
  <si>
    <t xml:space="preserve">4e Dale Wathey Beat Cycling Club </t>
  </si>
  <si>
    <t xml:space="preserve">5e Mathijs Kuijpers  Stadion </t>
  </si>
  <si>
    <t xml:space="preserve">6e Remy Meeuwse Stadion  </t>
  </si>
  <si>
    <t xml:space="preserve">7e Tom Veldhuijzen   CS 030  </t>
  </si>
  <si>
    <t xml:space="preserve">8e  Stijn  Verweij  Stadion  </t>
  </si>
  <si>
    <t xml:space="preserve">9e  Niek Schumacher </t>
  </si>
  <si>
    <t xml:space="preserve">10e Josh  Speer  Stadion  , </t>
  </si>
  <si>
    <t xml:space="preserve">11e Koen  Timmerman  Stadion </t>
  </si>
  <si>
    <t xml:space="preserve">12e Robert Warmer Domrenner </t>
  </si>
  <si>
    <t>Eendracht</t>
  </si>
  <si>
    <t xml:space="preserve">Niek Schumacher </t>
  </si>
  <si>
    <t xml:space="preserve">Stijn  Verweij  Stadion  </t>
  </si>
  <si>
    <t xml:space="preserve">Cas Jansen </t>
  </si>
  <si>
    <t xml:space="preserve">1e Lars van de Berg  Stadion Jeugd  </t>
  </si>
  <si>
    <t xml:space="preserve">7e Arie den Brave  WTC Woerden  </t>
  </si>
  <si>
    <t xml:space="preserve"> DNF Piet Hoevers Volharding </t>
  </si>
  <si>
    <t>6e Tiara Kobald</t>
  </si>
  <si>
    <t xml:space="preserve">2e Christy  Verkerk   Stadion  </t>
  </si>
  <si>
    <t xml:space="preserve">3e John van de Hoef  CS 030  </t>
  </si>
  <si>
    <t xml:space="preserve">4e Susan van Domselaar  Stadion </t>
  </si>
  <si>
    <t xml:space="preserve">5e Johan Janszen  Stadion  </t>
  </si>
  <si>
    <t>John van de Hoef </t>
  </si>
  <si>
    <t xml:space="preserve">1e Martin v d Berg  Stadion  </t>
  </si>
  <si>
    <t xml:space="preserve">2e Nigel v d Burg </t>
  </si>
  <si>
    <t xml:space="preserve">3e Tom  Snijders  Domrenner </t>
  </si>
  <si>
    <t xml:space="preserve"> 4e  Tom van Lint  Stadion  </t>
  </si>
  <si>
    <t xml:space="preserve"> 6e Marijn  Teernstra  Stadion </t>
  </si>
  <si>
    <t xml:space="preserve"> 14e Marten  Schuurman  Stadion  </t>
  </si>
  <si>
    <t>DNF Joey Lint</t>
  </si>
  <si>
    <t xml:space="preserve"> 9e Frank Nieuwendijk </t>
  </si>
  <si>
    <t xml:space="preserve"> 7e Ossip v d Vegte  Domrenner </t>
  </si>
  <si>
    <t>8e Twan Klijn  CS 030  ,</t>
  </si>
  <si>
    <t>12e Robert Crommentuyn  Stadion  </t>
  </si>
  <si>
    <t xml:space="preserve"> 11e Jacco Schuurman  Stadion   </t>
  </si>
  <si>
    <t xml:space="preserve">13e  Chace Wreyford  Singelspeed </t>
  </si>
  <si>
    <t xml:space="preserve">15e Hans v d Hoeve  Stadion   </t>
  </si>
  <si>
    <t xml:space="preserve">16e Max de Ruijter  CS 030  </t>
  </si>
  <si>
    <t xml:space="preserve">17e  Niels van Stijn  Stadion  </t>
  </si>
  <si>
    <t xml:space="preserve">18e Jasper  Schoorl </t>
  </si>
  <si>
    <t>20e Robin van Vuren Adelaar</t>
  </si>
  <si>
    <t>21e Gertjan de Greef  Stadion</t>
  </si>
  <si>
    <t>22e  Walter van Asch  Stadion </t>
  </si>
  <si>
    <t>23e Thomas Nekkers  Domrenner</t>
  </si>
  <si>
    <t>24e Hans  Mulder  Stadion</t>
  </si>
  <si>
    <t xml:space="preserve"> 19e Camiel  Koevoets Adelaar           </t>
  </si>
  <si>
    <t xml:space="preserve">25e Jos van de Heuvel  Stadion </t>
  </si>
  <si>
    <t xml:space="preserve">26e Chris Mc Kenney  SRAM Factory Racing  </t>
  </si>
  <si>
    <t xml:space="preserve">27e  Arjan  Scheer  Volharding </t>
  </si>
  <si>
    <t>5e  Wim v d Lede  AXA</t>
  </si>
  <si>
    <t>10e Hans Vaneker WTC Maarssen</t>
  </si>
  <si>
    <t xml:space="preserve">John van de Hoef </t>
  </si>
  <si>
    <t>Singelspeed</t>
  </si>
  <si>
    <t>Adelaar</t>
  </si>
  <si>
    <t>Chace Wreyford </t>
  </si>
  <si>
    <t>Jos van de Heuvel</t>
  </si>
  <si>
    <t>Hans  Mulder</t>
  </si>
  <si>
    <t>Hans v d Hoeve </t>
  </si>
  <si>
    <t>Niels van Stijn</t>
  </si>
  <si>
    <t xml:space="preserve">Jasper  Schoorl </t>
  </si>
  <si>
    <t xml:space="preserve">Camiel  Koevoets </t>
  </si>
  <si>
    <t>Robin van Vuren</t>
  </si>
  <si>
    <t>1e  Jesse Haaksman  Stadion  2e Thomas Parie SingelSpeed Club 3e Dale Wathey BeatCyclingClub  4e Robert Warmer Domrenner  5e Casper v d Woude Jan van Arckel 6e Jan de Heer Stadion   7e Remy Meeuwsen  Stadion  8e Menno van Hees  Domrenner  9e Tom Veldhuijzen  CS030 10e Ewout v d Kleij  Domrenner  11e  Mathijs Twisk  CS030  12e Martin v d Berg Stadion  13e Jasper Haest  de Jonge Renner 14e Koen Timmerman  Stadion  15e  Lex Ligtenberg Domrenner .</t>
  </si>
  <si>
    <t>Casper van de Woude</t>
  </si>
  <si>
    <t>Menno van Hees</t>
  </si>
  <si>
    <t>CS030</t>
  </si>
  <si>
    <t>Mathijs Twisk</t>
  </si>
  <si>
    <t>Martin van de Berg</t>
  </si>
  <si>
    <t>Jasper haest</t>
  </si>
  <si>
    <t>De jonge renner</t>
  </si>
  <si>
    <t>Lex Ligtenberg</t>
  </si>
  <si>
    <t>1e Lars van de Berg  Stadion jeugd  2e Tijmen Hondelink .....3e Johan Janszen Stadion   4e Susan van Domselaar   Stadion  5e Brigitte Roos  Stadion  6e Lillian de Jong  Klein Verzet 7e Tiara Kobald.....</t>
  </si>
  <si>
    <t>8e Paul ten Ham  CS 030   9e  Kees van Wijk Stadion  DNF Piet Hoevers  .Volharding .</t>
  </si>
  <si>
    <t>c</t>
  </si>
  <si>
    <t>Tijmen Hondelink</t>
  </si>
  <si>
    <t>Brigitte Roos</t>
  </si>
  <si>
    <t>Lillian de Jong</t>
  </si>
  <si>
    <t>Klein verzet</t>
  </si>
  <si>
    <t>Paul ten Ham</t>
  </si>
  <si>
    <t>Kees van Wijk</t>
  </si>
  <si>
    <t>Piet Hoevers</t>
  </si>
  <si>
    <t>1e Jip van Montfoort  WTOS Delft  2e Nigel van de Burg ...3e  Tom Snijders ...4e Marijn Teernstra Stadion .5e Twan Klijn  CS 030  6e Chase Wreyford ....7e Wim v d Lede  AXA . 8e Martin Schuurman  Stadion 9e David van Dijk  Stadion  10e Tom van Lint  Stadion  11e Dolf Kloosterziel WV Amstel 12e Jan Sanders  Adelaar 13e Jacco Schuurman Stadion  14e Robert Crommentuijn  Stadion  15e Jasper Schoorl Fietskoerier</t>
  </si>
  <si>
    <t>16e Joep Tichelaar  Stadion  17e  Max de Ruiter CS 030  18e James Mckellar... 19 Paul Motauban  Adelaar . 20e Peter Jansen  Team Utrecht  21e Timo Klok.........22e Jos v d Heuvel  Stadion  23e Thomas Nekkers  Domrenner  24e  Dirk van der Donk ....25e Jeroen Meulmeester  26e Gertjan de Greef  Stadion  27e  Floris BackervanOmmeren Adelaar . 28e Roland van Domselaar  Stadion .29e Walter van Asch  Stadion     30e Rozemarijn van Ammerlaan WTOS Delft  31e John van de Hoef  CS030  32e Lex van Deijnen ...33e Jeffrey van Rossum ...34e Arjan Scheer Volharding..35 Chris Mc Kenney  SRAM  36e Dolon Albers ..... </t>
  </si>
  <si>
    <t>Jip van Montfoort</t>
  </si>
  <si>
    <t>Dolf Kloosterziel</t>
  </si>
  <si>
    <t>WV Amstel</t>
  </si>
  <si>
    <t>Jan Sanders</t>
  </si>
  <si>
    <t>Joep Tichelaar</t>
  </si>
  <si>
    <t>James Mckellar</t>
  </si>
  <si>
    <t>Paul Moutuban</t>
  </si>
  <si>
    <t>Dirk van de Donk</t>
  </si>
  <si>
    <t>Jeroen Meulmeester</t>
  </si>
  <si>
    <t>Rozemarijn van Amelaar</t>
  </si>
  <si>
    <t>Dolon Albers</t>
  </si>
  <si>
    <t>Punten lopen van 40,1 naar 39 en dan t/m 1</t>
  </si>
  <si>
    <t>Arne  Witsenburg</t>
  </si>
  <si>
    <t>Ossip v d Vegte</t>
  </si>
  <si>
    <t>Sjoerd  Kuipers</t>
  </si>
  <si>
    <t>Noordbikers</t>
  </si>
  <si>
    <t>   DNF  Syb Mazeland  Stadion jeugd</t>
  </si>
  <si>
    <t>  DNF  Haley Ellens  Noordbikers</t>
  </si>
  <si>
    <t>1e Cristy  Verkerk  Stadion</t>
  </si>
  <si>
    <t>3e Hanneke Mulder  Stadion</t>
  </si>
  <si>
    <t>2e Lars van de Berg  Stadion</t>
  </si>
  <si>
    <t>4e Susan van Domselaar  Stadion</t>
  </si>
  <si>
    <t>8e Arie den Brave   Woerden</t>
  </si>
  <si>
    <t>5e Ilse Miltenburg  Batauwers</t>
  </si>
  <si>
    <t>Uitslag A</t>
  </si>
  <si>
    <t>  2e Bart Lemmen  West Frisia</t>
  </si>
  <si>
    <t>  3e Niels hoogenboom  Volharding</t>
  </si>
  <si>
    <t>  4e Mathijs  Kuipers Stadion</t>
  </si>
  <si>
    <t>  5e Jan de Heer Stadion</t>
  </si>
  <si>
    <t>  6e  Dale Wathey  Beat Cycling Club</t>
  </si>
  <si>
    <t>  7e Remy Meeuwsen  Stadion</t>
  </si>
  <si>
    <t>  8e Robert Warmer  Domrenner</t>
  </si>
  <si>
    <t>  9e Tom Veldhuijzen  CS 030</t>
  </si>
  <si>
    <t>  10e Martin van de Berg  Stadion</t>
  </si>
  <si>
    <t>  11e  Coen Timmerman  Stadion</t>
  </si>
  <si>
    <t>  12e Mart Reiling  Domrenner</t>
  </si>
  <si>
    <t>  13e  Casper van de Woude  Jan van Arckel</t>
  </si>
  <si>
    <t>  14e Thomas Parie  Team Single Speed</t>
  </si>
  <si>
    <t xml:space="preserve"> 15e Patrick van Rooij </t>
  </si>
  <si>
    <t>1e Richard  Seumer   CS 030</t>
  </si>
  <si>
    <t xml:space="preserve">Uitslag B Klasse  </t>
  </si>
  <si>
    <t>1e Nigel van de Burg CS 030</t>
  </si>
  <si>
    <t xml:space="preserve">  2e Tom Snijders  </t>
  </si>
  <si>
    <t xml:space="preserve"> 3e Jacco de Bruin  Stadion</t>
  </si>
  <si>
    <t>  4e Marten Schuurman  Stadion</t>
  </si>
  <si>
    <t>  5e Twan Klijn  CS 030</t>
  </si>
  <si>
    <t>  6e Jasper Steverink  Domrenner</t>
  </si>
  <si>
    <t>  7e Wim van der Leden  AXA</t>
  </si>
  <si>
    <t>8e David van Dijk  Stadion</t>
  </si>
  <si>
    <t xml:space="preserve"> 9e Dolf Kloosterziel  WV de Amstel</t>
  </si>
  <si>
    <t xml:space="preserve"> 10e  Chase Wreijford   USA</t>
  </si>
  <si>
    <t xml:space="preserve">  11e Nick Schumacher </t>
  </si>
  <si>
    <t>12e Sjoerd Kuipers  Team DFM</t>
  </si>
  <si>
    <t>  13e Jos van de Heuvel  Stadion</t>
  </si>
  <si>
    <t>  14e Floris Backer van Ommeren</t>
  </si>
  <si>
    <t xml:space="preserve"> 15e Peter Jansen Team  Utrecht</t>
  </si>
  <si>
    <t>  16e Walter van Asch  Stadion</t>
  </si>
  <si>
    <t>  17e  Timo Klok  Ledig Erf</t>
  </si>
  <si>
    <t>  18e Jasper Schoorl  Team Single Speed</t>
  </si>
  <si>
    <t>  19e Roland van Domselaar  Stadion</t>
  </si>
  <si>
    <t>  20e  Gertjan de Greef</t>
  </si>
  <si>
    <t>  21e  Hans Vaneker  WTC Maarssen</t>
  </si>
  <si>
    <t xml:space="preserve">  22e Dirk van der Donk </t>
  </si>
  <si>
    <t>23e Chris Mc Kenney  SRAM</t>
  </si>
  <si>
    <t>  24e Stijn Fles  Jan van Arckel</t>
  </si>
  <si>
    <t>  25e Cas Coppens ZTIKZ</t>
  </si>
  <si>
    <t>  26e Arjan Scheer  Volharding</t>
  </si>
  <si>
    <t xml:space="preserve"> 27e James Mc Kellar  USA</t>
  </si>
  <si>
    <t xml:space="preserve">  28e Frank de Laat </t>
  </si>
  <si>
    <t xml:space="preserve">29e Hayo van Dijk </t>
  </si>
  <si>
    <t>30e Dennis van Rossum  Stadion</t>
  </si>
  <si>
    <t>  31e Doug Collins  UK</t>
  </si>
  <si>
    <t>  32e Todd  Burton  UK</t>
  </si>
  <si>
    <t xml:space="preserve"> 33e Tijmen Hondelink</t>
  </si>
  <si>
    <t xml:space="preserve">  DNF Robert Crommentuin </t>
  </si>
  <si>
    <t>  DNF</t>
  </si>
  <si>
    <t>Richard Seumer</t>
  </si>
  <si>
    <t>Bart Lemen</t>
  </si>
  <si>
    <t>West Frisia</t>
  </si>
  <si>
    <t>Patrick van Rooij</t>
  </si>
  <si>
    <t>Hanneke Mulder</t>
  </si>
  <si>
    <t>Ilse van Miltenburg</t>
  </si>
  <si>
    <t>Batauwers</t>
  </si>
  <si>
    <t>Daan van Westeneng</t>
  </si>
  <si>
    <t>Syb  Mazeland</t>
  </si>
  <si>
    <t>Haley Ellens</t>
  </si>
  <si>
    <t>Jacco de Bruin</t>
  </si>
  <si>
    <t>Stijn Fles</t>
  </si>
  <si>
    <t>Cas Coppens</t>
  </si>
  <si>
    <t> ZTIKZ</t>
  </si>
  <si>
    <t>Frank de Laat</t>
  </si>
  <si>
    <t>Hayo van Dijk</t>
  </si>
  <si>
    <t>UK</t>
  </si>
  <si>
    <t>Todd  Burton</t>
  </si>
  <si>
    <t>Doug Collins</t>
  </si>
  <si>
    <r>
      <t>1</t>
    </r>
    <r>
      <rPr>
        <vertAlign val="superscript"/>
        <sz val="9"/>
        <color theme="1"/>
        <rFont val="Calibri"/>
        <family val="2"/>
        <scheme val="minor"/>
      </rPr>
      <t>e</t>
    </r>
    <r>
      <rPr>
        <sz val="9"/>
        <color theme="1"/>
        <rFont val="Calibri"/>
        <family val="2"/>
        <scheme val="minor"/>
      </rPr>
      <t xml:space="preserve">   Lars  van den  Berg         STADION   (JEUGD)</t>
    </r>
  </si>
  <si>
    <r>
      <t>2</t>
    </r>
    <r>
      <rPr>
        <vertAlign val="superscript"/>
        <sz val="9"/>
        <color theme="1"/>
        <rFont val="Calibri"/>
        <family val="2"/>
        <scheme val="minor"/>
      </rPr>
      <t>e</t>
    </r>
    <r>
      <rPr>
        <sz val="9"/>
        <color theme="1"/>
        <rFont val="Calibri"/>
        <family val="2"/>
        <scheme val="minor"/>
      </rPr>
      <t xml:space="preserve">    Hanneke  Mulder            STADION   Dame </t>
    </r>
  </si>
  <si>
    <r>
      <t>3</t>
    </r>
    <r>
      <rPr>
        <vertAlign val="superscript"/>
        <sz val="9"/>
        <color theme="1"/>
        <rFont val="Calibri"/>
        <family val="2"/>
        <scheme val="minor"/>
      </rPr>
      <t>e</t>
    </r>
    <r>
      <rPr>
        <sz val="9"/>
        <color theme="1"/>
        <rFont val="Calibri"/>
        <family val="2"/>
        <scheme val="minor"/>
      </rPr>
      <t xml:space="preserve">    Christel  Verkerk               TC  Houten  Dame </t>
    </r>
  </si>
  <si>
    <r>
      <t>4</t>
    </r>
    <r>
      <rPr>
        <vertAlign val="superscript"/>
        <sz val="9"/>
        <color theme="1"/>
        <rFont val="Calibri"/>
        <family val="2"/>
        <scheme val="minor"/>
      </rPr>
      <t>e</t>
    </r>
    <r>
      <rPr>
        <sz val="9"/>
        <color theme="1"/>
        <rFont val="Calibri"/>
        <family val="2"/>
        <scheme val="minor"/>
      </rPr>
      <t xml:space="preserve">    Johan  Janszen                  STADION </t>
    </r>
  </si>
  <si>
    <r>
      <t>5</t>
    </r>
    <r>
      <rPr>
        <vertAlign val="superscript"/>
        <sz val="9"/>
        <color theme="1"/>
        <rFont val="Calibri"/>
        <family val="2"/>
        <scheme val="minor"/>
      </rPr>
      <t>e</t>
    </r>
    <r>
      <rPr>
        <sz val="9"/>
        <color theme="1"/>
        <rFont val="Calibri"/>
        <family val="2"/>
        <scheme val="minor"/>
      </rPr>
      <t xml:space="preserve">    Susan van Domselaar       STADION   Dame </t>
    </r>
  </si>
  <si>
    <r>
      <t>6</t>
    </r>
    <r>
      <rPr>
        <vertAlign val="superscript"/>
        <sz val="9"/>
        <color theme="1"/>
        <rFont val="Calibri"/>
        <family val="2"/>
        <scheme val="minor"/>
      </rPr>
      <t>e</t>
    </r>
    <r>
      <rPr>
        <sz val="9"/>
        <color theme="1"/>
        <rFont val="Calibri"/>
        <family val="2"/>
        <scheme val="minor"/>
      </rPr>
      <t xml:space="preserve">   Paul ten  Ham                      CS  030 </t>
    </r>
  </si>
  <si>
    <r>
      <t>7</t>
    </r>
    <r>
      <rPr>
        <vertAlign val="superscript"/>
        <sz val="9"/>
        <color theme="1"/>
        <rFont val="Calibri"/>
        <family val="2"/>
        <scheme val="minor"/>
      </rPr>
      <t>e</t>
    </r>
    <r>
      <rPr>
        <sz val="9"/>
        <color theme="1"/>
        <rFont val="Calibri"/>
        <family val="2"/>
        <scheme val="minor"/>
      </rPr>
      <t xml:space="preserve">   Daan  Westeneng               Adelaar </t>
    </r>
  </si>
  <si>
    <r>
      <t>8</t>
    </r>
    <r>
      <rPr>
        <vertAlign val="superscript"/>
        <sz val="9"/>
        <color theme="1"/>
        <rFont val="Calibri"/>
        <family val="2"/>
        <scheme val="minor"/>
      </rPr>
      <t>e</t>
    </r>
    <r>
      <rPr>
        <sz val="9"/>
        <color theme="1"/>
        <rFont val="Calibri"/>
        <family val="2"/>
        <scheme val="minor"/>
      </rPr>
      <t xml:space="preserve">    Arie den  Braven             WTC  Woerden </t>
    </r>
  </si>
  <si>
    <r>
      <t>9</t>
    </r>
    <r>
      <rPr>
        <vertAlign val="superscript"/>
        <sz val="9"/>
        <color theme="1"/>
        <rFont val="Calibri"/>
        <family val="2"/>
        <scheme val="minor"/>
      </rPr>
      <t>e</t>
    </r>
    <r>
      <rPr>
        <sz val="9"/>
        <color theme="1"/>
        <rFont val="Calibri"/>
        <family val="2"/>
        <scheme val="minor"/>
      </rPr>
      <t xml:space="preserve">  Anne  Haverkate                   Domrenner   Dame </t>
    </r>
  </si>
  <si>
    <r>
      <t>10</t>
    </r>
    <r>
      <rPr>
        <vertAlign val="superscript"/>
        <sz val="9"/>
        <color theme="1"/>
        <rFont val="Calibri"/>
        <family val="2"/>
        <scheme val="minor"/>
      </rPr>
      <t>e</t>
    </r>
    <r>
      <rPr>
        <sz val="9"/>
        <color theme="1"/>
        <rFont val="Calibri"/>
        <family val="2"/>
        <scheme val="minor"/>
      </rPr>
      <t xml:space="preserve">   Tiara   Kobalt                            ……………</t>
    </r>
  </si>
  <si>
    <t>Anne Haverkate</t>
  </si>
  <si>
    <t xml:space="preserve"> 1e Tom Snijders  </t>
  </si>
  <si>
    <t xml:space="preserve">2e Nigel van de Burg </t>
  </si>
  <si>
    <t xml:space="preserve">5e David van Dijk Stadion </t>
  </si>
  <si>
    <t xml:space="preserve">6e Twan Klijn  CS030 </t>
  </si>
  <si>
    <t xml:space="preserve"> 7e Jeroen Welmer CS 030 </t>
  </si>
  <si>
    <t xml:space="preserve">8e Frank Nieuwendijk </t>
  </si>
  <si>
    <t xml:space="preserve">16e Sander Brinkhuis </t>
  </si>
  <si>
    <t xml:space="preserve"> 19e Roland van Domselaar  Stadion </t>
  </si>
  <si>
    <t xml:space="preserve">20e Dennis van Rossum  Stadion </t>
  </si>
  <si>
    <t xml:space="preserve">26e Dolon Albers  </t>
  </si>
  <si>
    <t xml:space="preserve"> 29e Frank de Laat </t>
  </si>
  <si>
    <t xml:space="preserve">30e Chris  Mc Kenney  SRAM </t>
  </si>
  <si>
    <t>31e  Doug  Collins  UK</t>
  </si>
  <si>
    <t xml:space="preserve">32e Rob  Verheul </t>
  </si>
  <si>
    <t xml:space="preserve"> 33e Maarten van de Molen </t>
  </si>
  <si>
    <t xml:space="preserve">DNF  Joey van Lint ,Dirk van der Donk ,Lex Ligtenberg  , Gijs van Wiechen </t>
  </si>
  <si>
    <t xml:space="preserve">9e Thijs  Beetsma  CS 030 </t>
  </si>
  <si>
    <t xml:space="preserve">10e Jacco Schuurman  Stadion  </t>
  </si>
  <si>
    <t xml:space="preserve"> 11e Ossip van de Vegte Domrenner </t>
  </si>
  <si>
    <t xml:space="preserve"> 17e Gertjan de Greef  Stadion  </t>
  </si>
  <si>
    <t xml:space="preserve">18e Timo Klok </t>
  </si>
  <si>
    <t xml:space="preserve">15e Peter de Jong Jan van Arckel </t>
  </si>
  <si>
    <t xml:space="preserve">14e Marten Schuurman Stadion  </t>
  </si>
  <si>
    <t xml:space="preserve">12e Robert Crommentuin Stadion  </t>
  </si>
  <si>
    <t xml:space="preserve">13e Tom van Lint Stadion  </t>
  </si>
  <si>
    <t>23e Jeffrey van Rosum  </t>
  </si>
  <si>
    <t>21e Hans Vaneker  WTC Maarsen </t>
  </si>
  <si>
    <t xml:space="preserve"> 22e Sander Bakker Hellas Triathlon  </t>
  </si>
  <si>
    <t>24e Walter van Asch  Stadion </t>
  </si>
  <si>
    <t xml:space="preserve"> 25e  Lex van Deursen   </t>
  </si>
  <si>
    <t xml:space="preserve"> 27e John van de Hoef  CS030  </t>
  </si>
  <si>
    <t xml:space="preserve">28e Tijmen Hondelink </t>
  </si>
  <si>
    <t xml:space="preserve"> 3e Jasper Steverink  Domrenner </t>
  </si>
  <si>
    <t xml:space="preserve">4e Sjoerd Kuipers  Team DFM </t>
  </si>
  <si>
    <t>Jeroen Welmer</t>
  </si>
  <si>
    <t>Thijs Beetsma</t>
  </si>
  <si>
    <t>Sander Bakker</t>
  </si>
  <si>
    <t>Hellas Triathlon</t>
  </si>
  <si>
    <t xml:space="preserve">Rob  Verheul </t>
  </si>
  <si>
    <t xml:space="preserve">Maarten van de Molen </t>
  </si>
  <si>
    <t>Gijs van Wiechen</t>
  </si>
  <si>
    <t xml:space="preserve"> 3e Thomas Parie  Team Singel Speed  </t>
  </si>
  <si>
    <t xml:space="preserve">4e Dale Wathey  Beat Cycling Club </t>
  </si>
  <si>
    <t>5e Niels  Hogenboom Volharding MTB</t>
  </si>
  <si>
    <t xml:space="preserve"> 6e Casper van den Woude  Jan van Arckel </t>
  </si>
  <si>
    <t>DNF Mart Reiling </t>
  </si>
  <si>
    <t xml:space="preserve">1e Bart Lemmen  Domrenner  </t>
  </si>
  <si>
    <t xml:space="preserve">2e  Wouter Tel  WTOS Delft  </t>
  </si>
  <si>
    <t xml:space="preserve">7e Remy Meeuwse  Stadion  </t>
  </si>
  <si>
    <t xml:space="preserve">8e Roel de Vries Volharding </t>
  </si>
  <si>
    <t xml:space="preserve">13e Jeroen Nieuwenhuyze  Team  DFM </t>
  </si>
  <si>
    <t xml:space="preserve"> 12e Martin van de Berg  Stadion  </t>
  </si>
  <si>
    <t>11e Koen Timmerman  Stadion</t>
  </si>
  <si>
    <t xml:space="preserve"> 9e  Mathijs Kuipers Stadion  </t>
  </si>
  <si>
    <t xml:space="preserve">10e Menno van Hees Domrenner  </t>
  </si>
  <si>
    <t xml:space="preserve">14e Robert Warmer  Domrenner </t>
  </si>
  <si>
    <t xml:space="preserve">15e Ewout van de Kleij  Domrenner  </t>
  </si>
  <si>
    <t>1e Lars van de Berg Stadion Jeugd</t>
  </si>
  <si>
    <t>2e Christy Verkerk  Stadion</t>
  </si>
  <si>
    <t xml:space="preserve"> 4e Susan van Domselaar  Stadion</t>
  </si>
  <si>
    <t xml:space="preserve">5e  Haley Ehlers  de Noordbikers </t>
  </si>
  <si>
    <t>Jeroen Nieuwenhuyze </t>
  </si>
  <si>
    <t>6e  Daan Westeneng   Adelaar</t>
  </si>
  <si>
    <t xml:space="preserve">7e Tiara Kobald </t>
  </si>
  <si>
    <t>DNF Ewout van de Kleij  Domrenner</t>
  </si>
  <si>
    <t>3e Dale Wathey  BEAT Cycling Club</t>
  </si>
  <si>
    <t xml:space="preserve"> 8e Jan de Heer  Stadion</t>
  </si>
  <si>
    <t xml:space="preserve"> 9e Niels Hoogenboom  Volharding</t>
  </si>
  <si>
    <t>1e Richard Sleumer CS030</t>
  </si>
  <si>
    <t>7e Roel de Vries de Volharding</t>
  </si>
  <si>
    <t>2e Robert Warmer  Domrenner</t>
  </si>
  <si>
    <t>4e  Menno van Hees  Domrenner</t>
  </si>
  <si>
    <t>5e Thomas Parie Singel Speed Club </t>
  </si>
  <si>
    <t>6  Mathijs Kuipers Stadion</t>
  </si>
  <si>
    <t>11e Martin van de Berg  Stadion</t>
  </si>
  <si>
    <t>12e Koen  Timmerman  Stadion</t>
  </si>
  <si>
    <t>13e Jacco de Bruin Stadion</t>
  </si>
  <si>
    <t>10e Tom Veldhuijzen  CS 030</t>
  </si>
  <si>
    <t>1e Lars van de Berg  Stadion</t>
  </si>
  <si>
    <t>3e Susan van Domselaar  Stadion</t>
  </si>
  <si>
    <t>5e Syb Mazeland  Stadion</t>
  </si>
  <si>
    <t>4e Seppe  Lidner  Stadion</t>
  </si>
  <si>
    <t>Seppe Lidner</t>
  </si>
  <si>
    <t>1e  Tom  Snijders</t>
  </si>
  <si>
    <t xml:space="preserve">2e Ossip van de Vegte  Domrenner </t>
  </si>
  <si>
    <t xml:space="preserve">3e Lex  Ligtenberg  Domrenner </t>
  </si>
  <si>
    <t xml:space="preserve"> 4e Chase Wreyford  USA</t>
  </si>
  <si>
    <t>  6e Jacco Schuurman  Stadion</t>
  </si>
  <si>
    <t>  7e Nigel van de Burg  CS030</t>
  </si>
  <si>
    <t>  8e  Max de Ruijter  CS 030</t>
  </si>
  <si>
    <t>  9e  Tom van Lint  Stadion</t>
  </si>
  <si>
    <t xml:space="preserve">  10e Robbert Crommentuin  Stadion </t>
  </si>
  <si>
    <t>11e Sjoerd Kuipers TEAM D F M </t>
  </si>
  <si>
    <t xml:space="preserve"> 12e Gertjan de Greef  Stadion  </t>
  </si>
  <si>
    <t>13e Jan Sanders Groenewoud</t>
  </si>
  <si>
    <t xml:space="preserve">  14e Frank Nieuwendijk </t>
  </si>
  <si>
    <t>15e Dennis van Rossum  Stadion</t>
  </si>
  <si>
    <t>  16e Tim Klok Ledig Erf </t>
  </si>
  <si>
    <t xml:space="preserve"> 17e  Hans Vaneker WTC Maarssen</t>
  </si>
  <si>
    <t xml:space="preserve"> 18e Jasper  Schoorl  Fiets Koerier</t>
  </si>
  <si>
    <t xml:space="preserve"> 19e Roland van Domselaar  Stadion</t>
  </si>
  <si>
    <t>  20e John van de Hoef  CS 030</t>
  </si>
  <si>
    <t>  21e  James Mc Kellar NW  Zeeland</t>
  </si>
  <si>
    <t xml:space="preserve">   22e Walter van Asch  Stadion </t>
  </si>
  <si>
    <t>23e Jos van de Heuvel  Stadion</t>
  </si>
  <si>
    <t>  24e Lex van Deijnen </t>
  </si>
  <si>
    <t xml:space="preserve"> 25e  Chris Mc Kenney  SRAM</t>
  </si>
  <si>
    <t>  26e Hayo van Dijk  Dirst Bag</t>
  </si>
  <si>
    <t>     DNF   Joey van Lint Stadion  </t>
  </si>
  <si>
    <t>Dirst Bag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</si>
</sst>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7030A0"/>
      <name val="Calibri"/>
      <family val="2"/>
      <scheme val="minor"/>
    </font>
    <font>
      <b/>
      <sz val="11"/>
      <color rgb="FF7030A0"/>
      <name val="Calibri"/>
      <family val="2"/>
      <scheme val="minor"/>
    </font>
    <font>
      <sz val="11"/>
      <color rgb="FF000000"/>
      <name val="&amp;quot"/>
    </font>
    <font>
      <sz val="11"/>
      <color rgb="FF1F497D"/>
      <name val="Calibri"/>
      <family val="2"/>
      <scheme val="minor"/>
    </font>
    <font>
      <sz val="10"/>
      <color rgb="FF000000"/>
      <name val="Calibri"/>
      <family val="2"/>
      <scheme val="minor"/>
    </font>
    <font>
      <sz val="7"/>
      <color rgb="FF000000"/>
      <name val="Calibri"/>
      <family val="2"/>
      <scheme val="minor"/>
    </font>
    <font>
      <sz val="10"/>
      <name val="Calibri"/>
      <family val="2"/>
      <scheme val="minor"/>
    </font>
    <font>
      <b/>
      <sz val="10"/>
      <color rgb="FFFF0000"/>
      <name val="Calibri"/>
      <family val="2"/>
      <scheme val="minor"/>
    </font>
    <font>
      <b/>
      <sz val="10"/>
      <name val="Calibri"/>
      <family val="2"/>
      <scheme val="minor"/>
    </font>
    <font>
      <sz val="10"/>
      <color rgb="FF7030A0"/>
      <name val="Calibri"/>
      <family val="2"/>
      <scheme val="minor"/>
    </font>
    <font>
      <b/>
      <sz val="10"/>
      <color rgb="FF7030A0"/>
      <name val="Calibri"/>
      <family val="2"/>
      <scheme val="minor"/>
    </font>
    <font>
      <b/>
      <sz val="10"/>
      <color theme="1"/>
      <name val="Calibri"/>
      <family val="2"/>
      <scheme val="minor"/>
    </font>
    <font>
      <sz val="10"/>
      <color rgb="FFFF0000"/>
      <name val="Calibri"/>
      <family val="2"/>
      <scheme val="minor"/>
    </font>
    <font>
      <sz val="9"/>
      <color theme="1"/>
      <name val="Calibri"/>
      <family val="2"/>
      <scheme val="minor"/>
    </font>
    <font>
      <vertAlign val="superscript"/>
      <sz val="9"/>
      <color theme="1"/>
      <name val="Calibri"/>
      <family val="2"/>
      <scheme val="minor"/>
    </font>
    <font>
      <sz val="9"/>
      <color rgb="FF00000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98">
    <xf numFmtId="0" fontId="0" fillId="0" borderId="0" xfId="0"/>
    <xf numFmtId="0" fontId="3" fillId="0" borderId="0" xfId="0" applyFont="1" applyAlignment="1">
      <alignment horizontal="center"/>
    </xf>
    <xf numFmtId="0" fontId="4" fillId="0" borderId="0" xfId="0" applyFont="1"/>
    <xf numFmtId="0" fontId="0" fillId="0" borderId="0" xfId="0" applyBorder="1"/>
    <xf numFmtId="0" fontId="0" fillId="0" borderId="3" xfId="0" applyBorder="1"/>
    <xf numFmtId="0" fontId="0" fillId="0" borderId="4" xfId="0" applyBorder="1"/>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Fill="1" applyBorder="1"/>
    <xf numFmtId="0" fontId="5" fillId="0" borderId="0" xfId="0" applyFont="1"/>
    <xf numFmtId="0" fontId="0" fillId="0" borderId="0" xfId="0" applyFont="1"/>
    <xf numFmtId="0" fontId="0" fillId="0" borderId="0" xfId="0" applyFont="1" applyAlignment="1">
      <alignment vertical="center"/>
    </xf>
    <xf numFmtId="0" fontId="0"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Font="1" applyProtection="1">
      <protection locked="0"/>
    </xf>
    <xf numFmtId="0" fontId="0" fillId="0" borderId="0" xfId="0" applyFont="1" applyBorder="1" applyProtection="1">
      <protection locked="0"/>
    </xf>
    <xf numFmtId="0" fontId="9" fillId="0" borderId="0" xfId="0" applyFont="1" applyAlignment="1" applyProtection="1">
      <alignment horizontal="center" vertical="center"/>
      <protection locked="0"/>
    </xf>
    <xf numFmtId="0" fontId="6" fillId="0" borderId="0" xfId="0" applyFont="1"/>
    <xf numFmtId="0" fontId="6" fillId="0" borderId="0" xfId="0" applyFont="1" applyProtection="1">
      <protection locked="0"/>
    </xf>
    <xf numFmtId="0" fontId="9" fillId="0" borderId="0" xfId="0" applyFont="1" applyAlignment="1" applyProtection="1">
      <alignment horizontal="center"/>
      <protection locked="0"/>
    </xf>
    <xf numFmtId="0" fontId="0"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textRotation="135"/>
      <protection locked="0"/>
    </xf>
    <xf numFmtId="16" fontId="7" fillId="0" borderId="0" xfId="0" applyNumberFormat="1" applyFont="1" applyBorder="1" applyAlignment="1" applyProtection="1">
      <alignment textRotation="135"/>
      <protection locked="0"/>
    </xf>
    <xf numFmtId="0" fontId="8" fillId="0" borderId="2" xfId="0" applyFont="1" applyBorder="1" applyAlignment="1" applyProtection="1">
      <alignment horizontal="center"/>
      <protection locked="0"/>
    </xf>
    <xf numFmtId="0" fontId="6" fillId="2" borderId="1"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1" fontId="6" fillId="2" borderId="1" xfId="0" applyNumberFormat="1"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12" fillId="0" borderId="0" xfId="0" applyFont="1" applyAlignment="1" applyProtection="1">
      <alignment horizontal="left" vertical="center" wrapText="1"/>
      <protection locked="0"/>
    </xf>
    <xf numFmtId="0" fontId="0" fillId="0" borderId="1" xfId="0" applyFont="1" applyBorder="1" applyAlignment="1" applyProtection="1">
      <alignment horizontal="center"/>
      <protection locked="0"/>
    </xf>
    <xf numFmtId="0" fontId="10" fillId="2" borderId="1" xfId="0" applyFont="1" applyFill="1" applyBorder="1" applyAlignment="1" applyProtection="1">
      <alignment horizontal="center"/>
      <protection locked="0"/>
    </xf>
    <xf numFmtId="0" fontId="4" fillId="2" borderId="1" xfId="0" quotePrefix="1"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13" fillId="0" borderId="0" xfId="0" applyFont="1"/>
    <xf numFmtId="0" fontId="10" fillId="0" borderId="0" xfId="0" applyFont="1" applyProtection="1">
      <protection locked="0"/>
    </xf>
    <xf numFmtId="0" fontId="11" fillId="0" borderId="0" xfId="0" applyFont="1" applyBorder="1" applyAlignment="1" applyProtection="1">
      <alignment textRotation="135"/>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textRotation="135"/>
      <protection locked="0"/>
    </xf>
    <xf numFmtId="0" fontId="9" fillId="0" borderId="6" xfId="0" applyFont="1" applyBorder="1"/>
    <xf numFmtId="0" fontId="3" fillId="0" borderId="0" xfId="0" applyFont="1"/>
    <xf numFmtId="0" fontId="3" fillId="0" borderId="0" xfId="0" applyFont="1" applyAlignment="1">
      <alignment vertical="center"/>
    </xf>
    <xf numFmtId="0" fontId="14" fillId="0" borderId="0" xfId="0" applyFont="1"/>
    <xf numFmtId="0" fontId="15" fillId="0" borderId="0" xfId="0" applyFont="1"/>
    <xf numFmtId="0" fontId="3" fillId="0" borderId="0" xfId="0" applyFont="1" applyProtection="1">
      <protection locked="0"/>
    </xf>
    <xf numFmtId="0" fontId="16" fillId="0" borderId="0" xfId="0" applyFont="1" applyProtection="1">
      <protection locked="0"/>
    </xf>
    <xf numFmtId="0" fontId="17" fillId="0" borderId="0" xfId="0" applyFont="1" applyAlignment="1" applyProtection="1">
      <alignment horizontal="center"/>
      <protection locked="0"/>
    </xf>
    <xf numFmtId="0" fontId="18" fillId="0" borderId="0" xfId="0" applyFont="1" applyAlignment="1" applyProtection="1">
      <alignment horizontal="center"/>
      <protection locked="0"/>
    </xf>
    <xf numFmtId="0" fontId="19" fillId="0" borderId="0" xfId="0" applyFont="1" applyProtection="1">
      <protection locked="0"/>
    </xf>
    <xf numFmtId="0" fontId="3" fillId="0" borderId="0" xfId="0" applyFont="1" applyAlignment="1" applyProtection="1">
      <alignment horizontal="center"/>
      <protection locked="0"/>
    </xf>
    <xf numFmtId="0" fontId="18" fillId="0" borderId="0" xfId="0" applyFont="1" applyBorder="1" applyAlignment="1" applyProtection="1">
      <alignment horizontal="center"/>
      <protection locked="0"/>
    </xf>
    <xf numFmtId="0" fontId="3" fillId="0" borderId="0" xfId="0" applyFont="1" applyBorder="1" applyProtection="1">
      <protection locked="0"/>
    </xf>
    <xf numFmtId="0" fontId="17" fillId="0" borderId="0" xfId="0" applyFont="1" applyBorder="1" applyAlignment="1" applyProtection="1">
      <alignment horizontal="center" textRotation="135"/>
      <protection locked="0"/>
    </xf>
    <xf numFmtId="0" fontId="18" fillId="0" borderId="0" xfId="0" applyFont="1" applyBorder="1" applyAlignment="1" applyProtection="1">
      <alignment horizontal="center" textRotation="135"/>
      <protection locked="0"/>
    </xf>
    <xf numFmtId="0" fontId="20" fillId="0" borderId="0" xfId="0" applyFont="1" applyBorder="1" applyAlignment="1" applyProtection="1">
      <alignment textRotation="135"/>
      <protection locked="0"/>
    </xf>
    <xf numFmtId="16" fontId="21" fillId="0" borderId="0" xfId="0" applyNumberFormat="1" applyFont="1" applyBorder="1" applyAlignment="1" applyProtection="1">
      <alignment textRotation="135"/>
      <protection locked="0"/>
    </xf>
    <xf numFmtId="0" fontId="18" fillId="0" borderId="2" xfId="0" applyFont="1" applyBorder="1" applyAlignment="1" applyProtection="1">
      <alignment horizont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9"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16" fillId="2" borderId="1" xfId="0"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3" fillId="0" borderId="1" xfId="0" applyFont="1" applyBorder="1" applyAlignment="1">
      <alignment horizontal="center"/>
    </xf>
    <xf numFmtId="0" fontId="22" fillId="2" borderId="1" xfId="0" applyFont="1" applyFill="1" applyBorder="1" applyAlignment="1" applyProtection="1">
      <alignment horizontal="center"/>
      <protection locked="0"/>
    </xf>
    <xf numFmtId="0" fontId="3" fillId="0" borderId="0" xfId="0" applyFont="1" applyAlignment="1" applyProtection="1">
      <alignment vertical="center"/>
      <protection locked="0"/>
    </xf>
    <xf numFmtId="0" fontId="3" fillId="2" borderId="0" xfId="0" applyFont="1" applyFill="1" applyBorder="1" applyAlignment="1" applyProtection="1">
      <alignment horizontal="center"/>
      <protection locked="0"/>
    </xf>
    <xf numFmtId="0" fontId="22" fillId="2" borderId="1" xfId="0" quotePrefix="1"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16" fontId="7" fillId="0" borderId="0" xfId="0" applyNumberFormat="1" applyFont="1" applyBorder="1" applyAlignment="1" applyProtection="1">
      <alignment horizontal="center" textRotation="135"/>
      <protection locked="0"/>
    </xf>
    <xf numFmtId="0" fontId="22" fillId="0" borderId="0" xfId="0" applyFont="1"/>
    <xf numFmtId="0" fontId="0" fillId="0" borderId="1" xfId="0" applyFont="1" applyBorder="1" applyAlignment="1">
      <alignment horizontal="center" vertical="center"/>
    </xf>
    <xf numFmtId="0" fontId="8" fillId="0" borderId="0" xfId="0" applyFont="1" applyAlignment="1" applyProtection="1">
      <alignment horizontal="center" vertical="center"/>
      <protection locked="0"/>
    </xf>
    <xf numFmtId="0" fontId="0" fillId="0" borderId="1" xfId="0" applyFont="1" applyBorder="1" applyAlignment="1">
      <alignment horizontal="center"/>
    </xf>
    <xf numFmtId="16" fontId="21" fillId="0" borderId="0" xfId="0" applyNumberFormat="1" applyFont="1" applyBorder="1" applyAlignment="1" applyProtection="1">
      <alignment horizontal="center" textRotation="135"/>
      <protection locked="0"/>
    </xf>
    <xf numFmtId="0" fontId="3" fillId="0" borderId="1" xfId="0" applyFont="1" applyBorder="1" applyAlignment="1">
      <alignment horizontal="center" vertical="center"/>
    </xf>
    <xf numFmtId="0" fontId="5" fillId="0" borderId="0" xfId="0" applyFont="1" applyAlignment="1">
      <alignment vertical="center" wrapText="1"/>
    </xf>
    <xf numFmtId="0" fontId="20" fillId="0" borderId="0" xfId="0" applyFont="1" applyBorder="1" applyProtection="1">
      <protection locked="0"/>
    </xf>
    <xf numFmtId="0" fontId="11" fillId="0" borderId="0" xfId="0" applyFont="1" applyBorder="1" applyProtection="1">
      <protection locked="0"/>
    </xf>
    <xf numFmtId="0" fontId="23" fillId="0" borderId="0" xfId="0" applyFont="1"/>
    <xf numFmtId="0" fontId="23" fillId="0" borderId="0" xfId="0" applyFont="1" applyAlignment="1">
      <alignment vertical="center"/>
    </xf>
    <xf numFmtId="0" fontId="25" fillId="0" borderId="0" xfId="0" applyFont="1"/>
    <xf numFmtId="0" fontId="10" fillId="0" borderId="0" xfId="0" applyFont="1" applyAlignment="1" applyProtection="1">
      <alignment horizontal="center"/>
      <protection locked="0"/>
    </xf>
    <xf numFmtId="0" fontId="0" fillId="2" borderId="0" xfId="0" applyFont="1" applyFill="1" applyAlignment="1" applyProtection="1">
      <alignment horizontal="center"/>
      <protection locked="0"/>
    </xf>
    <xf numFmtId="16" fontId="7" fillId="2" borderId="0" xfId="0" applyNumberFormat="1" applyFont="1" applyFill="1" applyBorder="1" applyAlignment="1" applyProtection="1">
      <alignment textRotation="135"/>
      <protection locked="0"/>
    </xf>
    <xf numFmtId="0" fontId="0" fillId="2" borderId="1" xfId="0" applyFont="1" applyFill="1" applyBorder="1" applyAlignment="1" applyProtection="1">
      <alignment horizontal="right"/>
      <protection locked="0"/>
    </xf>
    <xf numFmtId="0" fontId="0" fillId="2" borderId="1" xfId="0" applyFont="1" applyFill="1" applyBorder="1"/>
    <xf numFmtId="0" fontId="0" fillId="2" borderId="0" xfId="0" applyFont="1" applyFill="1" applyProtection="1">
      <protection locked="0"/>
    </xf>
    <xf numFmtId="0" fontId="0" fillId="2" borderId="9" xfId="0" applyFont="1" applyFill="1" applyBorder="1"/>
    <xf numFmtId="0" fontId="0" fillId="2" borderId="10" xfId="0" applyFont="1" applyFill="1" applyBorder="1" applyAlignment="1" applyProtection="1">
      <alignment horizontal="right"/>
      <protection locked="0"/>
    </xf>
    <xf numFmtId="0" fontId="0" fillId="2" borderId="10" xfId="0" applyFont="1" applyFill="1" applyBorder="1" applyAlignment="1" applyProtection="1">
      <alignment horizontal="center"/>
      <protection locked="0"/>
    </xf>
    <xf numFmtId="0" fontId="0" fillId="2" borderId="10" xfId="0" applyFont="1" applyFill="1" applyBorder="1"/>
    <xf numFmtId="0" fontId="6" fillId="2" borderId="10" xfId="0" applyFont="1" applyFill="1" applyBorder="1" applyAlignment="1" applyProtection="1">
      <alignment horizontal="center"/>
      <protection locked="0"/>
    </xf>
  </cellXfs>
  <cellStyles count="5">
    <cellStyle name="Gevolgde hyperlink" xfId="2" builtinId="9" hidden="1"/>
    <cellStyle name="Gevolgde hyperlink" xfId="4" builtinId="9" hidden="1"/>
    <cellStyle name="Hyperlink" xfId="1" builtinId="8" hidden="1"/>
    <cellStyle name="Hyperlink" xfId="3"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35"/>
  <sheetViews>
    <sheetView tabSelected="1" workbookViewId="0">
      <selection activeCell="W18" sqref="W18"/>
    </sheetView>
  </sheetViews>
  <sheetFormatPr defaultRowHeight="14.5"/>
  <cols>
    <col min="1" max="1" width="8.453125" customWidth="1"/>
    <col min="2" max="2" width="7.26953125" customWidth="1"/>
    <col min="3" max="3" width="9.81640625" customWidth="1"/>
    <col min="4" max="4" width="4.453125" customWidth="1"/>
    <col min="5" max="5" width="9.81640625" bestFit="1" customWidth="1"/>
    <col min="7" max="7" width="2.81640625" bestFit="1" customWidth="1"/>
    <col min="8" max="10" width="2.6328125" bestFit="1" customWidth="1"/>
    <col min="11" max="11" width="2.81640625" bestFit="1" customWidth="1"/>
    <col min="12" max="13" width="2.6328125" bestFit="1" customWidth="1"/>
    <col min="14" max="14" width="2.36328125" customWidth="1"/>
    <col min="15" max="15" width="2.6328125" bestFit="1" customWidth="1"/>
    <col min="16" max="17" width="2.81640625" bestFit="1" customWidth="1"/>
    <col min="18" max="18" width="2.6328125" bestFit="1" customWidth="1"/>
    <col min="19" max="19" width="3.81640625" bestFit="1" customWidth="1"/>
  </cols>
  <sheetData>
    <row r="1" spans="1:18">
      <c r="A1" t="s">
        <v>7</v>
      </c>
      <c r="G1" s="1"/>
      <c r="H1" s="1"/>
      <c r="I1" s="1"/>
      <c r="J1" s="1"/>
      <c r="K1" s="1"/>
      <c r="L1" s="1"/>
      <c r="M1" s="1"/>
      <c r="N1" s="1"/>
      <c r="O1" s="1"/>
      <c r="P1" s="1"/>
      <c r="Q1" s="1"/>
      <c r="R1" s="1"/>
    </row>
    <row r="2" spans="1:18">
      <c r="A2" t="s">
        <v>5</v>
      </c>
      <c r="B2" t="s">
        <v>6</v>
      </c>
      <c r="G2" s="1"/>
      <c r="H2" s="1"/>
      <c r="I2" s="1"/>
      <c r="J2" s="1"/>
      <c r="K2" s="1"/>
      <c r="L2" s="1"/>
      <c r="M2" s="1"/>
      <c r="N2" s="1"/>
      <c r="O2" s="1"/>
      <c r="P2" s="1"/>
      <c r="Q2" s="1"/>
      <c r="R2" s="1"/>
    </row>
    <row r="3" spans="1:18">
      <c r="A3" t="s">
        <v>5</v>
      </c>
      <c r="B3" t="s">
        <v>91</v>
      </c>
    </row>
    <row r="4" spans="1:18">
      <c r="A4" t="s">
        <v>5</v>
      </c>
      <c r="B4" t="s">
        <v>25</v>
      </c>
    </row>
    <row r="5" spans="1:18">
      <c r="A5" t="s">
        <v>5</v>
      </c>
      <c r="B5" t="s">
        <v>283</v>
      </c>
      <c r="K5" s="2"/>
      <c r="Q5" s="2"/>
    </row>
    <row r="6" spans="1:18">
      <c r="A6" t="s">
        <v>5</v>
      </c>
      <c r="B6" t="s">
        <v>26</v>
      </c>
      <c r="K6" s="2"/>
      <c r="Q6" s="2"/>
    </row>
    <row r="7" spans="1:18">
      <c r="A7" s="2" t="s">
        <v>43</v>
      </c>
      <c r="K7" s="2"/>
      <c r="Q7" s="2"/>
    </row>
    <row r="8" spans="1:18">
      <c r="K8" s="2"/>
      <c r="Q8" s="2"/>
    </row>
    <row r="9" spans="1:18" ht="15" thickBot="1">
      <c r="A9" s="2" t="s">
        <v>42</v>
      </c>
      <c r="K9" s="2"/>
      <c r="Q9" s="2"/>
    </row>
    <row r="10" spans="1:18">
      <c r="A10" s="4" t="s">
        <v>10</v>
      </c>
      <c r="B10" s="4" t="s">
        <v>8</v>
      </c>
      <c r="C10" s="4" t="s">
        <v>14</v>
      </c>
      <c r="D10" s="5" t="s">
        <v>15</v>
      </c>
      <c r="E10" s="10" t="s">
        <v>16</v>
      </c>
      <c r="K10" s="2"/>
      <c r="Q10" s="2"/>
    </row>
    <row r="11" spans="1:18">
      <c r="A11" s="6" t="s">
        <v>4</v>
      </c>
      <c r="B11" s="6">
        <v>38</v>
      </c>
      <c r="C11" s="6">
        <v>159</v>
      </c>
      <c r="D11" s="7">
        <v>19</v>
      </c>
      <c r="E11">
        <v>10</v>
      </c>
      <c r="K11" s="2"/>
      <c r="Q11" s="2"/>
    </row>
    <row r="12" spans="1:18">
      <c r="A12" s="6" t="s">
        <v>3</v>
      </c>
      <c r="B12" s="6">
        <v>84</v>
      </c>
      <c r="C12" s="6">
        <v>302</v>
      </c>
      <c r="D12" s="7">
        <v>35</v>
      </c>
      <c r="E12">
        <v>13</v>
      </c>
      <c r="K12" s="2"/>
      <c r="Q12" s="2"/>
    </row>
    <row r="13" spans="1:18">
      <c r="A13" s="6" t="s">
        <v>2</v>
      </c>
      <c r="B13" s="6">
        <v>31</v>
      </c>
      <c r="C13" s="6">
        <v>148</v>
      </c>
      <c r="D13" s="7">
        <v>18</v>
      </c>
      <c r="E13">
        <v>11</v>
      </c>
      <c r="K13" s="2"/>
      <c r="Q13" s="2"/>
    </row>
    <row r="14" spans="1:18" ht="15" thickBot="1">
      <c r="A14" s="8" t="s">
        <v>9</v>
      </c>
      <c r="B14" s="8">
        <v>153</v>
      </c>
      <c r="C14" s="43">
        <v>609</v>
      </c>
      <c r="D14" s="8">
        <v>72</v>
      </c>
      <c r="E14" s="8">
        <v>34</v>
      </c>
      <c r="K14" s="2"/>
      <c r="Q14" s="2"/>
    </row>
    <row r="15" spans="1:18">
      <c r="K15" s="2"/>
      <c r="Q15" s="2"/>
    </row>
    <row r="16" spans="1:18" ht="15" thickBot="1">
      <c r="A16" s="2" t="s">
        <v>19</v>
      </c>
      <c r="K16" s="2"/>
      <c r="Q16" s="2"/>
    </row>
    <row r="17" spans="1:17">
      <c r="A17" s="4" t="s">
        <v>10</v>
      </c>
      <c r="B17" s="4" t="s">
        <v>8</v>
      </c>
      <c r="C17" s="4" t="s">
        <v>14</v>
      </c>
      <c r="D17" s="5" t="s">
        <v>15</v>
      </c>
      <c r="E17" s="10" t="s">
        <v>16</v>
      </c>
      <c r="K17" s="2"/>
      <c r="Q17" s="2"/>
    </row>
    <row r="18" spans="1:17">
      <c r="A18" s="6" t="s">
        <v>4</v>
      </c>
      <c r="B18" s="6">
        <v>32</v>
      </c>
      <c r="C18" s="6">
        <v>146</v>
      </c>
      <c r="D18" s="7">
        <v>18</v>
      </c>
      <c r="E18">
        <v>11</v>
      </c>
      <c r="K18" s="2"/>
      <c r="Q18" s="2"/>
    </row>
    <row r="19" spans="1:17">
      <c r="A19" s="6" t="s">
        <v>3</v>
      </c>
      <c r="B19" s="6">
        <v>69</v>
      </c>
      <c r="C19" s="6">
        <v>255</v>
      </c>
      <c r="D19" s="7">
        <v>34</v>
      </c>
      <c r="E19">
        <v>13</v>
      </c>
      <c r="K19" s="2"/>
      <c r="Q19" s="2"/>
    </row>
    <row r="20" spans="1:17">
      <c r="A20" s="6" t="s">
        <v>2</v>
      </c>
      <c r="B20" s="6">
        <v>21</v>
      </c>
      <c r="C20" s="6">
        <v>108</v>
      </c>
      <c r="D20" s="7">
        <v>12</v>
      </c>
      <c r="E20">
        <v>7</v>
      </c>
      <c r="K20" s="2"/>
      <c r="Q20" s="2"/>
    </row>
    <row r="21" spans="1:17" ht="15" thickBot="1">
      <c r="A21" s="8" t="s">
        <v>9</v>
      </c>
      <c r="B21" s="8">
        <f>SUM(B18:B20)</f>
        <v>122</v>
      </c>
      <c r="C21" s="8">
        <f>SUM(C18:C20)</f>
        <v>509</v>
      </c>
      <c r="D21" s="8">
        <f>SUM(D18:D20)</f>
        <v>64</v>
      </c>
      <c r="E21" s="8">
        <f>SUM(E18:E20)</f>
        <v>31</v>
      </c>
    </row>
    <row r="22" spans="1:17">
      <c r="A22" s="3"/>
      <c r="B22" s="3"/>
      <c r="C22" s="3"/>
      <c r="D22" s="3"/>
    </row>
    <row r="23" spans="1:17" ht="15" thickBot="1">
      <c r="A23" s="2" t="s">
        <v>18</v>
      </c>
    </row>
    <row r="24" spans="1:17">
      <c r="A24" s="4" t="s">
        <v>10</v>
      </c>
      <c r="B24" s="4" t="s">
        <v>8</v>
      </c>
      <c r="C24" s="4" t="s">
        <v>14</v>
      </c>
      <c r="D24" s="5" t="s">
        <v>15</v>
      </c>
      <c r="E24" s="10" t="s">
        <v>16</v>
      </c>
    </row>
    <row r="25" spans="1:17">
      <c r="A25" s="6" t="s">
        <v>4</v>
      </c>
      <c r="B25" s="6">
        <v>39</v>
      </c>
      <c r="C25" s="6">
        <v>135</v>
      </c>
      <c r="D25" s="7">
        <v>16</v>
      </c>
      <c r="E25">
        <v>9</v>
      </c>
    </row>
    <row r="26" spans="1:17">
      <c r="A26" s="6" t="s">
        <v>3</v>
      </c>
      <c r="B26" s="6">
        <v>59</v>
      </c>
      <c r="C26" s="6">
        <v>221</v>
      </c>
      <c r="D26" s="7">
        <v>25</v>
      </c>
      <c r="E26">
        <v>14</v>
      </c>
    </row>
    <row r="27" spans="1:17">
      <c r="A27" s="6" t="s">
        <v>2</v>
      </c>
      <c r="B27" s="6">
        <v>26</v>
      </c>
      <c r="C27" s="6">
        <v>123</v>
      </c>
      <c r="D27" s="7">
        <v>13</v>
      </c>
      <c r="E27">
        <v>7</v>
      </c>
    </row>
    <row r="28" spans="1:17" ht="15" thickBot="1">
      <c r="A28" s="8" t="s">
        <v>9</v>
      </c>
      <c r="B28" s="8">
        <f>SUM(B25:B27)</f>
        <v>124</v>
      </c>
      <c r="C28" s="8">
        <f>SUM(C25:C27)</f>
        <v>479</v>
      </c>
      <c r="D28" s="8">
        <f>SUM(D25:D27)</f>
        <v>54</v>
      </c>
      <c r="E28" s="8">
        <f>SUM(E25:E27)</f>
        <v>30</v>
      </c>
    </row>
    <row r="29" spans="1:17">
      <c r="A29" s="3"/>
      <c r="B29" s="3"/>
      <c r="C29" s="3"/>
      <c r="D29" s="3"/>
      <c r="E29" s="3"/>
      <c r="F29" s="3"/>
    </row>
    <row r="30" spans="1:17" ht="15" thickBot="1">
      <c r="A30" s="2" t="s">
        <v>17</v>
      </c>
    </row>
    <row r="31" spans="1:17">
      <c r="A31" s="4" t="s">
        <v>10</v>
      </c>
      <c r="B31" s="4" t="s">
        <v>8</v>
      </c>
      <c r="C31" s="4" t="s">
        <v>14</v>
      </c>
      <c r="D31" s="5" t="s">
        <v>15</v>
      </c>
      <c r="E31" s="10" t="s">
        <v>16</v>
      </c>
    </row>
    <row r="32" spans="1:17">
      <c r="A32" s="6" t="s">
        <v>4</v>
      </c>
      <c r="B32" s="6"/>
      <c r="C32" s="6"/>
      <c r="D32" s="7"/>
    </row>
    <row r="33" spans="1:4">
      <c r="A33" s="6" t="s">
        <v>3</v>
      </c>
      <c r="B33" s="6">
        <v>74</v>
      </c>
      <c r="C33" s="6">
        <v>267</v>
      </c>
      <c r="D33" s="7">
        <v>36</v>
      </c>
    </row>
    <row r="34" spans="1:4">
      <c r="A34" s="6" t="s">
        <v>2</v>
      </c>
      <c r="B34" s="6"/>
      <c r="C34" s="6"/>
      <c r="D34" s="7"/>
    </row>
    <row r="35" spans="1:4" ht="15" thickBot="1">
      <c r="A35" s="8"/>
      <c r="B35" s="8">
        <f>SUM(B32:B34)</f>
        <v>74</v>
      </c>
      <c r="C35" s="8">
        <f>SUM(C32:C34)</f>
        <v>267</v>
      </c>
      <c r="D35" s="9"/>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5FA8-9BAB-4ECF-B83F-3B72D5F11AC4}">
  <dimension ref="A1:F35"/>
  <sheetViews>
    <sheetView workbookViewId="0">
      <selection activeCell="B17" sqref="B17"/>
    </sheetView>
  </sheetViews>
  <sheetFormatPr defaultRowHeight="14.5"/>
  <cols>
    <col min="1" max="1" width="36.7265625" bestFit="1" customWidth="1"/>
    <col min="2" max="2" width="61.81640625" bestFit="1" customWidth="1"/>
    <col min="3" max="3" width="29.08984375" bestFit="1" customWidth="1"/>
    <col min="4" max="4" width="31.54296875" bestFit="1" customWidth="1"/>
    <col min="6" max="6" width="37.453125" bestFit="1" customWidth="1"/>
  </cols>
  <sheetData>
    <row r="1" spans="1:6">
      <c r="A1" t="s">
        <v>4</v>
      </c>
      <c r="B1" t="s">
        <v>3</v>
      </c>
      <c r="C1" t="s">
        <v>2</v>
      </c>
    </row>
    <row r="2" spans="1:6">
      <c r="A2" s="47" t="s">
        <v>424</v>
      </c>
      <c r="B2" s="47" t="s">
        <v>378</v>
      </c>
      <c r="C2" t="s">
        <v>435</v>
      </c>
      <c r="F2" s="11"/>
    </row>
    <row r="3" spans="1:6">
      <c r="A3" t="s">
        <v>425</v>
      </c>
      <c r="B3" t="s">
        <v>379</v>
      </c>
      <c r="C3" t="s">
        <v>436</v>
      </c>
    </row>
    <row r="4" spans="1:6">
      <c r="A4" t="s">
        <v>419</v>
      </c>
      <c r="B4" t="s">
        <v>410</v>
      </c>
      <c r="C4" t="s">
        <v>291</v>
      </c>
    </row>
    <row r="5" spans="1:6">
      <c r="A5" t="s">
        <v>420</v>
      </c>
      <c r="B5" t="s">
        <v>411</v>
      </c>
      <c r="C5" t="s">
        <v>437</v>
      </c>
    </row>
    <row r="6" spans="1:6">
      <c r="A6" t="s">
        <v>421</v>
      </c>
      <c r="B6" t="s">
        <v>380</v>
      </c>
      <c r="C6" t="s">
        <v>438</v>
      </c>
    </row>
    <row r="7" spans="1:6">
      <c r="A7" t="s">
        <v>422</v>
      </c>
      <c r="B7" t="s">
        <v>381</v>
      </c>
      <c r="C7" t="s">
        <v>206</v>
      </c>
    </row>
    <row r="8" spans="1:6">
      <c r="A8" t="s">
        <v>426</v>
      </c>
      <c r="B8" t="s">
        <v>382</v>
      </c>
    </row>
    <row r="9" spans="1:6">
      <c r="A9" t="s">
        <v>427</v>
      </c>
      <c r="B9" t="s">
        <v>383</v>
      </c>
    </row>
    <row r="10" spans="1:6">
      <c r="A10" t="s">
        <v>431</v>
      </c>
      <c r="B10" t="s">
        <v>394</v>
      </c>
    </row>
    <row r="11" spans="1:6">
      <c r="A11" t="s">
        <v>432</v>
      </c>
      <c r="B11" t="s">
        <v>395</v>
      </c>
    </row>
    <row r="12" spans="1:6">
      <c r="A12" t="s">
        <v>430</v>
      </c>
      <c r="B12" t="s">
        <v>396</v>
      </c>
      <c r="D12" s="81"/>
    </row>
    <row r="13" spans="1:6">
      <c r="A13" t="s">
        <v>429</v>
      </c>
      <c r="B13" t="s">
        <v>401</v>
      </c>
      <c r="D13" s="81"/>
    </row>
    <row r="14" spans="1:6">
      <c r="A14" t="s">
        <v>428</v>
      </c>
      <c r="B14" t="s">
        <v>402</v>
      </c>
    </row>
    <row r="15" spans="1:6">
      <c r="A15" t="s">
        <v>433</v>
      </c>
      <c r="B15" t="s">
        <v>400</v>
      </c>
    </row>
    <row r="16" spans="1:6">
      <c r="A16" t="s">
        <v>434</v>
      </c>
      <c r="B16" t="s">
        <v>399</v>
      </c>
    </row>
    <row r="17" spans="1:2">
      <c r="A17" t="s">
        <v>423</v>
      </c>
      <c r="B17" t="s">
        <v>384</v>
      </c>
    </row>
    <row r="18" spans="1:2">
      <c r="B18" t="s">
        <v>397</v>
      </c>
    </row>
    <row r="19" spans="1:2">
      <c r="B19" t="s">
        <v>398</v>
      </c>
    </row>
    <row r="20" spans="1:2">
      <c r="B20" t="s">
        <v>385</v>
      </c>
    </row>
    <row r="21" spans="1:2">
      <c r="B21" t="s">
        <v>386</v>
      </c>
    </row>
    <row r="22" spans="1:2">
      <c r="B22" t="s">
        <v>404</v>
      </c>
    </row>
    <row r="23" spans="1:2">
      <c r="B23" t="s">
        <v>405</v>
      </c>
    </row>
    <row r="24" spans="1:2">
      <c r="B24" t="s">
        <v>403</v>
      </c>
    </row>
    <row r="25" spans="1:2">
      <c r="B25" t="s">
        <v>406</v>
      </c>
    </row>
    <row r="26" spans="1:2">
      <c r="B26" t="s">
        <v>407</v>
      </c>
    </row>
    <row r="27" spans="1:2">
      <c r="B27" t="s">
        <v>387</v>
      </c>
    </row>
    <row r="28" spans="1:2">
      <c r="B28" t="s">
        <v>408</v>
      </c>
    </row>
    <row r="29" spans="1:2">
      <c r="B29" t="s">
        <v>409</v>
      </c>
    </row>
    <row r="30" spans="1:2">
      <c r="B30" t="s">
        <v>388</v>
      </c>
    </row>
    <row r="31" spans="1:2">
      <c r="B31" t="s">
        <v>389</v>
      </c>
    </row>
    <row r="32" spans="1:2">
      <c r="B32" t="s">
        <v>390</v>
      </c>
    </row>
    <row r="33" spans="2:2">
      <c r="B33" t="s">
        <v>391</v>
      </c>
    </row>
    <row r="34" spans="2:2">
      <c r="B34" t="s">
        <v>392</v>
      </c>
    </row>
    <row r="35" spans="2:2">
      <c r="B35" t="s">
        <v>393</v>
      </c>
    </row>
  </sheetData>
  <pageMargins left="0.7" right="0.7" top="0.75" bottom="0.75" header="0.3" footer="0.3"/>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E70-DD35-4855-835F-F03C58B72E74}">
  <dimension ref="B2:F29"/>
  <sheetViews>
    <sheetView topLeftCell="A10" workbookViewId="0">
      <selection activeCell="F19" sqref="F19"/>
    </sheetView>
  </sheetViews>
  <sheetFormatPr defaultRowHeight="14.5"/>
  <cols>
    <col min="2" max="2" width="30.453125" bestFit="1" customWidth="1"/>
    <col min="4" max="4" width="32" bestFit="1" customWidth="1"/>
  </cols>
  <sheetData>
    <row r="2" spans="2:6">
      <c r="B2" s="81" t="s">
        <v>4</v>
      </c>
      <c r="D2" t="s">
        <v>3</v>
      </c>
      <c r="F2" t="s">
        <v>2</v>
      </c>
    </row>
    <row r="3" spans="2:6">
      <c r="B3" t="s">
        <v>446</v>
      </c>
      <c r="D3" s="11" t="s">
        <v>461</v>
      </c>
      <c r="F3" s="11" t="s">
        <v>456</v>
      </c>
    </row>
    <row r="4" spans="2:6">
      <c r="B4" s="11" t="s">
        <v>448</v>
      </c>
      <c r="D4" s="11" t="s">
        <v>462</v>
      </c>
      <c r="F4" t="s">
        <v>436</v>
      </c>
    </row>
    <row r="5" spans="2:6">
      <c r="B5" s="11" t="s">
        <v>443</v>
      </c>
      <c r="D5" t="s">
        <v>463</v>
      </c>
      <c r="F5" t="s">
        <v>457</v>
      </c>
    </row>
    <row r="6" spans="2:6">
      <c r="B6" t="s">
        <v>449</v>
      </c>
      <c r="D6" t="s">
        <v>464</v>
      </c>
      <c r="F6" t="s">
        <v>459</v>
      </c>
    </row>
    <row r="7" spans="2:6">
      <c r="B7" t="s">
        <v>450</v>
      </c>
      <c r="D7" t="s">
        <v>317</v>
      </c>
      <c r="F7" t="s">
        <v>458</v>
      </c>
    </row>
    <row r="8" spans="2:6">
      <c r="B8" t="s">
        <v>451</v>
      </c>
      <c r="D8" t="s">
        <v>465</v>
      </c>
    </row>
    <row r="9" spans="2:6">
      <c r="B9" t="s">
        <v>447</v>
      </c>
      <c r="D9" t="s">
        <v>466</v>
      </c>
    </row>
    <row r="10" spans="2:6">
      <c r="B10" t="s">
        <v>444</v>
      </c>
      <c r="D10" t="s">
        <v>467</v>
      </c>
    </row>
    <row r="11" spans="2:6">
      <c r="B11" s="11" t="s">
        <v>445</v>
      </c>
      <c r="D11" t="s">
        <v>468</v>
      </c>
    </row>
    <row r="12" spans="2:6">
      <c r="B12" t="s">
        <v>455</v>
      </c>
      <c r="D12" t="s">
        <v>469</v>
      </c>
    </row>
    <row r="13" spans="2:6">
      <c r="B13" s="11" t="s">
        <v>452</v>
      </c>
      <c r="D13" t="s">
        <v>470</v>
      </c>
    </row>
    <row r="14" spans="2:6">
      <c r="B14" t="s">
        <v>453</v>
      </c>
      <c r="D14" t="s">
        <v>471</v>
      </c>
    </row>
    <row r="15" spans="2:6" ht="14.5" customHeight="1">
      <c r="B15" t="s">
        <v>454</v>
      </c>
      <c r="D15" t="s">
        <v>472</v>
      </c>
    </row>
    <row r="16" spans="2:6" ht="14.5" customHeight="1">
      <c r="B16" s="81" t="s">
        <v>442</v>
      </c>
      <c r="D16" t="s">
        <v>473</v>
      </c>
    </row>
    <row r="17" spans="4:4">
      <c r="D17" t="s">
        <v>474</v>
      </c>
    </row>
    <row r="18" spans="4:4">
      <c r="D18" s="11" t="s">
        <v>475</v>
      </c>
    </row>
    <row r="19" spans="4:4">
      <c r="D19" t="s">
        <v>476</v>
      </c>
    </row>
    <row r="20" spans="4:4">
      <c r="D20" s="11" t="s">
        <v>477</v>
      </c>
    </row>
    <row r="21" spans="4:4">
      <c r="D21" t="s">
        <v>478</v>
      </c>
    </row>
    <row r="22" spans="4:4">
      <c r="D22" s="11" t="s">
        <v>479</v>
      </c>
    </row>
    <row r="23" spans="4:4">
      <c r="D23" t="s">
        <v>480</v>
      </c>
    </row>
    <row r="24" spans="4:4">
      <c r="D24" t="s">
        <v>481</v>
      </c>
    </row>
    <row r="25" spans="4:4">
      <c r="D25" t="s">
        <v>482</v>
      </c>
    </row>
    <row r="26" spans="4:4">
      <c r="D26" t="s">
        <v>483</v>
      </c>
    </row>
    <row r="27" spans="4:4">
      <c r="D27" t="s">
        <v>484</v>
      </c>
    </row>
    <row r="28" spans="4:4">
      <c r="D28" t="s">
        <v>485</v>
      </c>
    </row>
    <row r="29" spans="4:4">
      <c r="D29" t="s">
        <v>486</v>
      </c>
    </row>
  </sheetData>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9194-886F-47A7-8250-CBC6911BD283}">
  <dimension ref="B2:F8"/>
  <sheetViews>
    <sheetView workbookViewId="0">
      <selection activeCell="D13" sqref="D13"/>
    </sheetView>
  </sheetViews>
  <sheetFormatPr defaultRowHeight="14.5"/>
  <cols>
    <col min="1" max="1" width="4.81640625" bestFit="1" customWidth="1"/>
    <col min="2" max="2" width="31.54296875" bestFit="1" customWidth="1"/>
    <col min="3" max="3" width="4.81640625" bestFit="1" customWidth="1"/>
    <col min="4" max="4" width="56.453125" bestFit="1" customWidth="1"/>
    <col min="5" max="5" width="4.81640625" bestFit="1" customWidth="1"/>
    <col min="6" max="6" width="36.90625" bestFit="1" customWidth="1"/>
  </cols>
  <sheetData>
    <row r="2" spans="2:6">
      <c r="B2" s="81"/>
      <c r="D2" s="11"/>
      <c r="E2" s="11"/>
      <c r="F2" s="11"/>
    </row>
    <row r="3" spans="2:6">
      <c r="B3" s="81"/>
      <c r="D3" s="11"/>
      <c r="F3" s="11"/>
    </row>
    <row r="4" spans="2:6">
      <c r="B4" s="81"/>
    </row>
    <row r="8" spans="2:6">
      <c r="C8" s="81"/>
    </row>
  </sheetData>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E9FD-3988-4727-A80D-CC26E671451D}">
  <dimension ref="A1:F16"/>
  <sheetViews>
    <sheetView workbookViewId="0">
      <selection sqref="A1:XFD1048576"/>
    </sheetView>
  </sheetViews>
  <sheetFormatPr defaultRowHeight="14.5"/>
  <cols>
    <col min="1" max="1" width="4.81640625" bestFit="1" customWidth="1"/>
    <col min="2" max="2" width="30.90625" bestFit="1" customWidth="1"/>
    <col min="4" max="4" width="33.1796875" bestFit="1" customWidth="1"/>
  </cols>
  <sheetData>
    <row r="1" spans="1:6">
      <c r="A1" s="11"/>
      <c r="B1" s="11"/>
    </row>
    <row r="2" spans="1:6">
      <c r="B2" s="11"/>
      <c r="D2" s="11"/>
      <c r="F2" s="11"/>
    </row>
    <row r="3" spans="1:6">
      <c r="D3" s="11"/>
      <c r="F3" s="11"/>
    </row>
    <row r="4" spans="1:6">
      <c r="D4" s="11"/>
    </row>
    <row r="11" spans="1:6">
      <c r="F11" s="19"/>
    </row>
    <row r="12" spans="1:6">
      <c r="F12" s="19"/>
    </row>
    <row r="13" spans="1:6">
      <c r="F13" s="19"/>
    </row>
    <row r="16" spans="1:6">
      <c r="F16" s="38"/>
    </row>
  </sheetData>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8242-2933-4FB0-9EF6-0A507B200616}">
  <dimension ref="B1:F1"/>
  <sheetViews>
    <sheetView workbookViewId="0">
      <selection sqref="A1:XFD1048576"/>
    </sheetView>
  </sheetViews>
  <sheetFormatPr defaultRowHeight="14.5"/>
  <cols>
    <col min="2" max="2" width="29.90625" bestFit="1" customWidth="1"/>
    <col min="4" max="4" width="30.7265625" bestFit="1" customWidth="1"/>
  </cols>
  <sheetData>
    <row r="1" spans="2:6">
      <c r="B1" s="11"/>
      <c r="D1" s="11"/>
      <c r="F1" s="11"/>
    </row>
  </sheetData>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0A591-D32D-4601-95B3-56A3E97A3571}">
  <dimension ref="A1"/>
  <sheetViews>
    <sheetView workbookViewId="0"/>
  </sheetViews>
  <sheetFormatPr defaultRowHeight="14.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32F44-4376-4B5C-8E30-CE7CF03F8617}">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zoomScale="78" zoomScaleNormal="80" workbookViewId="0">
      <selection activeCell="U9" sqref="U9"/>
    </sheetView>
  </sheetViews>
  <sheetFormatPr defaultColWidth="8.81640625" defaultRowHeight="13"/>
  <cols>
    <col min="1" max="1" width="3.26953125" style="48" bestFit="1" customWidth="1"/>
    <col min="2" max="2" width="17.453125" style="49" bestFit="1" customWidth="1"/>
    <col min="3" max="3" width="20.36328125" style="48" bestFit="1" customWidth="1"/>
    <col min="4" max="4" width="12.453125" style="48" bestFit="1" customWidth="1"/>
    <col min="5" max="5" width="6.26953125" style="50" bestFit="1" customWidth="1"/>
    <col min="6" max="6" width="8.453125" style="51" bestFit="1" customWidth="1"/>
    <col min="7" max="7" width="10.54296875" style="51" bestFit="1" customWidth="1"/>
    <col min="8" max="8" width="6.26953125" style="52" bestFit="1" customWidth="1"/>
    <col min="9" max="9" width="5.1796875" style="53" bestFit="1" customWidth="1"/>
    <col min="10" max="16" width="5.1796875" style="48" bestFit="1" customWidth="1"/>
    <col min="17" max="17" width="5.54296875" style="48" bestFit="1" customWidth="1"/>
    <col min="18" max="18" width="5.54296875" style="53" bestFit="1" customWidth="1"/>
    <col min="19" max="19" width="5.1796875" style="48" bestFit="1" customWidth="1"/>
    <col min="20" max="20" width="17" style="48" bestFit="1" customWidth="1"/>
    <col min="21" max="21" width="12.453125" style="48" bestFit="1" customWidth="1"/>
    <col min="22" max="22" width="4.54296875" style="48" bestFit="1" customWidth="1"/>
    <col min="23" max="16384" width="8.81640625" style="48"/>
  </cols>
  <sheetData>
    <row r="1" spans="1:22" ht="13" customHeight="1">
      <c r="A1" s="48" t="s">
        <v>4</v>
      </c>
      <c r="I1" s="53">
        <v>1</v>
      </c>
      <c r="J1" s="53">
        <v>2</v>
      </c>
      <c r="K1" s="53">
        <v>3</v>
      </c>
      <c r="L1" s="53">
        <v>4</v>
      </c>
      <c r="M1" s="53">
        <v>5</v>
      </c>
      <c r="N1" s="53">
        <v>6</v>
      </c>
      <c r="O1" s="53">
        <v>7</v>
      </c>
      <c r="P1" s="53">
        <v>8</v>
      </c>
      <c r="Q1" s="53">
        <v>9</v>
      </c>
      <c r="R1" s="53">
        <v>10</v>
      </c>
    </row>
    <row r="2" spans="1:22" ht="13" customHeight="1">
      <c r="H2" s="82">
        <f>SUM(I2:R2)</f>
        <v>106</v>
      </c>
      <c r="I2" s="53">
        <f t="shared" ref="I2:R2" si="0">COUNT(I4:I97)</f>
        <v>15</v>
      </c>
      <c r="J2" s="53">
        <f t="shared" si="0"/>
        <v>19</v>
      </c>
      <c r="K2" s="53">
        <f t="shared" si="0"/>
        <v>12</v>
      </c>
      <c r="L2" s="53">
        <f t="shared" si="0"/>
        <v>15</v>
      </c>
      <c r="M2" s="53">
        <f t="shared" si="0"/>
        <v>15</v>
      </c>
      <c r="N2" s="53">
        <f t="shared" si="0"/>
        <v>16</v>
      </c>
      <c r="O2" s="53">
        <f t="shared" si="0"/>
        <v>14</v>
      </c>
      <c r="P2" s="53">
        <f t="shared" si="0"/>
        <v>0</v>
      </c>
      <c r="Q2" s="53">
        <f t="shared" si="0"/>
        <v>0</v>
      </c>
      <c r="R2" s="53">
        <f t="shared" si="0"/>
        <v>0</v>
      </c>
    </row>
    <row r="3" spans="1:22" ht="47">
      <c r="B3" s="54" t="s">
        <v>0</v>
      </c>
      <c r="C3" s="55" t="s">
        <v>1</v>
      </c>
      <c r="D3" s="55" t="s">
        <v>21</v>
      </c>
      <c r="E3" s="56" t="s">
        <v>170</v>
      </c>
      <c r="F3" s="57" t="s">
        <v>12</v>
      </c>
      <c r="G3" s="57" t="s">
        <v>13</v>
      </c>
      <c r="H3" s="58" t="s">
        <v>11</v>
      </c>
      <c r="I3" s="79">
        <v>44485</v>
      </c>
      <c r="J3" s="59">
        <v>44492</v>
      </c>
      <c r="K3" s="59">
        <v>44499</v>
      </c>
      <c r="L3" s="59">
        <v>44506</v>
      </c>
      <c r="M3" s="59">
        <v>44513</v>
      </c>
      <c r="N3" s="59">
        <v>44520</v>
      </c>
      <c r="O3" s="59">
        <v>44527</v>
      </c>
      <c r="P3" s="59">
        <v>44534</v>
      </c>
      <c r="Q3" s="59">
        <v>44541</v>
      </c>
      <c r="R3" s="59">
        <v>44548</v>
      </c>
    </row>
    <row r="4" spans="1:22" ht="13" customHeight="1">
      <c r="A4" s="49">
        <v>1</v>
      </c>
      <c r="B4" s="60">
        <f>COUNT(I4:R4)</f>
        <v>7</v>
      </c>
      <c r="C4" s="45" t="s">
        <v>80</v>
      </c>
      <c r="D4" s="44" t="s">
        <v>74</v>
      </c>
      <c r="E4" s="61">
        <f>IF(B4&lt;10,H4,IF(B4=10,H4-F4,H4-F4-G4))</f>
        <v>254</v>
      </c>
      <c r="F4" s="62">
        <f>SMALL(I4:R4,1)</f>
        <v>27</v>
      </c>
      <c r="G4" s="62">
        <f>SMALL(I4:R4,2)</f>
        <v>36</v>
      </c>
      <c r="H4" s="63">
        <f>SUM(I4:R4)</f>
        <v>254</v>
      </c>
      <c r="I4" s="80">
        <v>38</v>
      </c>
      <c r="J4" s="65">
        <v>37</v>
      </c>
      <c r="K4" s="64">
        <v>39</v>
      </c>
      <c r="L4" s="64">
        <v>39</v>
      </c>
      <c r="M4" s="64">
        <v>27</v>
      </c>
      <c r="N4" s="65">
        <v>38</v>
      </c>
      <c r="O4" s="65">
        <v>36</v>
      </c>
      <c r="P4" s="64"/>
      <c r="Q4" s="64"/>
      <c r="R4" s="65"/>
      <c r="S4" s="47"/>
      <c r="T4"/>
      <c r="U4" s="46"/>
      <c r="V4" s="45"/>
    </row>
    <row r="5" spans="1:22" ht="13" customHeight="1">
      <c r="A5" s="49">
        <v>2</v>
      </c>
      <c r="B5" s="60">
        <f>COUNT(I5:R5)</f>
        <v>7</v>
      </c>
      <c r="C5" s="45" t="s">
        <v>82</v>
      </c>
      <c r="D5" s="44" t="s">
        <v>75</v>
      </c>
      <c r="E5" s="61">
        <f>IF(B5&lt;10,H5,IF(B5=10,H5-F5,H5-F5-G5))</f>
        <v>251</v>
      </c>
      <c r="F5" s="62">
        <f>SMALL(I5:R5,1)</f>
        <v>31</v>
      </c>
      <c r="G5" s="62">
        <f>SMALL(I5:R5,2)</f>
        <v>35</v>
      </c>
      <c r="H5" s="63">
        <f>SUM(I5:R5)</f>
        <v>251</v>
      </c>
      <c r="I5" s="80">
        <v>35</v>
      </c>
      <c r="J5" s="65">
        <v>31</v>
      </c>
      <c r="K5" s="64">
        <v>37</v>
      </c>
      <c r="L5" s="64">
        <v>38</v>
      </c>
      <c r="M5" s="64">
        <v>35</v>
      </c>
      <c r="N5" s="65">
        <v>37</v>
      </c>
      <c r="O5" s="65">
        <v>38</v>
      </c>
      <c r="P5" s="65"/>
      <c r="Q5" s="64"/>
      <c r="R5" s="66"/>
      <c r="T5" s="11"/>
      <c r="U5" s="44"/>
      <c r="V5" s="45"/>
    </row>
    <row r="6" spans="1:22" ht="13" customHeight="1">
      <c r="A6" s="49">
        <v>3</v>
      </c>
      <c r="B6" s="60">
        <f>COUNT(I6:R6)</f>
        <v>7</v>
      </c>
      <c r="C6" s="45" t="s">
        <v>27</v>
      </c>
      <c r="D6" s="44" t="s">
        <v>24</v>
      </c>
      <c r="E6" s="61">
        <f>IF(B6&lt;10,H6,IF(B6=10,H6-F6,H6-F6-G6))</f>
        <v>236</v>
      </c>
      <c r="F6" s="62">
        <f>SMALL(I6:R6,1)</f>
        <v>27</v>
      </c>
      <c r="G6" s="62">
        <f>SMALL(I6:R6,2)</f>
        <v>29</v>
      </c>
      <c r="H6" s="63">
        <f>SUM(I6:R6)</f>
        <v>236</v>
      </c>
      <c r="I6" s="80">
        <v>37</v>
      </c>
      <c r="J6" s="64">
        <v>34</v>
      </c>
      <c r="K6" s="64">
        <v>29</v>
      </c>
      <c r="L6" s="64">
        <v>37</v>
      </c>
      <c r="M6" s="64">
        <v>33</v>
      </c>
      <c r="N6" s="65">
        <v>27</v>
      </c>
      <c r="O6" s="64">
        <v>39</v>
      </c>
      <c r="P6" s="64"/>
      <c r="Q6" s="64"/>
      <c r="R6" s="64"/>
      <c r="T6" s="11"/>
      <c r="U6" s="44"/>
      <c r="V6" s="45"/>
    </row>
    <row r="7" spans="1:22" ht="13" customHeight="1">
      <c r="A7" s="49">
        <v>4</v>
      </c>
      <c r="B7" s="60">
        <f>COUNT(I7:R7)</f>
        <v>6</v>
      </c>
      <c r="C7" s="45" t="s">
        <v>87</v>
      </c>
      <c r="D7" s="44" t="s">
        <v>22</v>
      </c>
      <c r="E7" s="61">
        <f>IF(B7&lt;10,H7,IF(B7=10,H7-F7,H7-F7-G7))</f>
        <v>199</v>
      </c>
      <c r="F7" s="62">
        <f>SMALL(I7:R7,1)</f>
        <v>29</v>
      </c>
      <c r="G7" s="62">
        <f>SMALL(I7:R7,2)</f>
        <v>30</v>
      </c>
      <c r="H7" s="63">
        <f>SUM(I7:R7)</f>
        <v>199</v>
      </c>
      <c r="I7" s="80">
        <v>30</v>
      </c>
      <c r="J7" s="65">
        <v>29</v>
      </c>
      <c r="K7" s="64">
        <v>36</v>
      </c>
      <c r="L7" s="64"/>
      <c r="M7" s="64">
        <v>37</v>
      </c>
      <c r="N7" s="64">
        <v>32</v>
      </c>
      <c r="O7" s="65">
        <v>35</v>
      </c>
      <c r="P7" s="64"/>
      <c r="Q7" s="64"/>
      <c r="R7" s="65"/>
      <c r="T7"/>
      <c r="U7" s="44"/>
      <c r="V7" s="45"/>
    </row>
    <row r="8" spans="1:22" ht="13" customHeight="1">
      <c r="A8" s="49">
        <v>5</v>
      </c>
      <c r="B8" s="60">
        <f>COUNT(I8:R8)</f>
        <v>6</v>
      </c>
      <c r="C8" s="45" t="s">
        <v>86</v>
      </c>
      <c r="D8" s="44" t="s">
        <v>22</v>
      </c>
      <c r="E8" s="61">
        <f>IF(B8&lt;10,H8,IF(B8=10,H8-F8,H8-F8-G8))</f>
        <v>197</v>
      </c>
      <c r="F8" s="62">
        <f>SMALL(I8:R8,1)</f>
        <v>30</v>
      </c>
      <c r="G8" s="62">
        <f>SMALL(I8:R8,2)</f>
        <v>31</v>
      </c>
      <c r="H8" s="63">
        <f>SUM(I8:R8)</f>
        <v>197</v>
      </c>
      <c r="I8" s="80">
        <v>31</v>
      </c>
      <c r="J8" s="64">
        <v>30</v>
      </c>
      <c r="K8" s="64">
        <v>34</v>
      </c>
      <c r="L8" s="64">
        <v>34</v>
      </c>
      <c r="M8" s="64">
        <v>34</v>
      </c>
      <c r="N8" s="64">
        <v>34</v>
      </c>
      <c r="O8" s="64"/>
      <c r="P8" s="64"/>
      <c r="Q8" s="64"/>
      <c r="R8" s="64"/>
      <c r="T8"/>
      <c r="U8" s="44"/>
      <c r="V8" s="45"/>
    </row>
    <row r="9" spans="1:22" ht="13" customHeight="1">
      <c r="A9" s="49">
        <v>6</v>
      </c>
      <c r="B9" s="60">
        <f>COUNT(I9:R9)</f>
        <v>5</v>
      </c>
      <c r="C9" s="45" t="s">
        <v>79</v>
      </c>
      <c r="D9" s="44" t="s">
        <v>92</v>
      </c>
      <c r="E9" s="61">
        <f>IF(B9&lt;10,H9,IF(B9=10,H9-F9,H9-F9-G9))</f>
        <v>183</v>
      </c>
      <c r="F9" s="62">
        <f>SMALL(I9:R9,1)</f>
        <v>32</v>
      </c>
      <c r="G9" s="62">
        <f>SMALL(I9:R9,2)</f>
        <v>36</v>
      </c>
      <c r="H9" s="63">
        <f>SUM(I9:R9)</f>
        <v>183</v>
      </c>
      <c r="I9" s="80">
        <v>39</v>
      </c>
      <c r="J9" s="65"/>
      <c r="K9" s="64">
        <v>38</v>
      </c>
      <c r="L9" s="64"/>
      <c r="M9" s="64">
        <v>38</v>
      </c>
      <c r="N9" s="64">
        <v>36</v>
      </c>
      <c r="O9" s="64">
        <v>32</v>
      </c>
      <c r="P9" s="64"/>
      <c r="Q9" s="64"/>
      <c r="R9" s="64"/>
      <c r="T9"/>
      <c r="U9" s="75"/>
      <c r="V9" s="45"/>
    </row>
    <row r="10" spans="1:22" ht="13" customHeight="1">
      <c r="A10" s="49">
        <v>7</v>
      </c>
      <c r="B10" s="60">
        <f>COUNT(I10:R10)</f>
        <v>6</v>
      </c>
      <c r="C10" s="45" t="s">
        <v>90</v>
      </c>
      <c r="D10" s="44" t="s">
        <v>22</v>
      </c>
      <c r="E10" s="61">
        <f>IF(B10&lt;10,H10,IF(B10=10,H10-F10,H10-F10-G10))</f>
        <v>172</v>
      </c>
      <c r="F10" s="62">
        <f>SMALL(I10:R10,1)</f>
        <v>26</v>
      </c>
      <c r="G10" s="62">
        <f>SMALL(I10:R10,2)</f>
        <v>27</v>
      </c>
      <c r="H10" s="63">
        <f>SUM(I10:R10)</f>
        <v>172</v>
      </c>
      <c r="I10" s="80">
        <v>26</v>
      </c>
      <c r="J10" s="64"/>
      <c r="K10" s="64">
        <v>30</v>
      </c>
      <c r="L10" s="64">
        <v>27</v>
      </c>
      <c r="M10" s="64">
        <v>30</v>
      </c>
      <c r="N10" s="65">
        <v>30</v>
      </c>
      <c r="O10" s="64">
        <v>29</v>
      </c>
      <c r="P10" s="64"/>
      <c r="Q10" s="64"/>
      <c r="R10" s="65"/>
      <c r="T10"/>
      <c r="U10" s="75"/>
      <c r="V10" s="45"/>
    </row>
    <row r="11" spans="1:22" ht="13" customHeight="1">
      <c r="A11" s="49">
        <v>8</v>
      </c>
      <c r="B11" s="60">
        <f>COUNT(I11:R11)</f>
        <v>5</v>
      </c>
      <c r="C11" s="45" t="s">
        <v>81</v>
      </c>
      <c r="D11" s="44" t="s">
        <v>22</v>
      </c>
      <c r="E11" s="61">
        <f>IF(B11&lt;10,H11,IF(B11=10,H11-F11,H11-F11-G11))</f>
        <v>168</v>
      </c>
      <c r="F11" s="62">
        <f>SMALL(I11:R11,1)</f>
        <v>28</v>
      </c>
      <c r="G11" s="62">
        <f>SMALL(I11:R11,2)</f>
        <v>33</v>
      </c>
      <c r="H11" s="63">
        <f>SUM(I11:R11)</f>
        <v>168</v>
      </c>
      <c r="I11" s="80">
        <v>36</v>
      </c>
      <c r="J11" s="64">
        <v>28</v>
      </c>
      <c r="K11" s="64"/>
      <c r="L11" s="64">
        <v>35</v>
      </c>
      <c r="M11" s="64">
        <v>36</v>
      </c>
      <c r="N11" s="64"/>
      <c r="O11" s="64">
        <v>33</v>
      </c>
      <c r="P11" s="64"/>
      <c r="Q11" s="64"/>
      <c r="R11" s="65"/>
      <c r="T11"/>
      <c r="U11" s="75"/>
      <c r="V11" s="45"/>
    </row>
    <row r="12" spans="1:22" ht="13" customHeight="1">
      <c r="A12" s="49">
        <v>9</v>
      </c>
      <c r="B12" s="60">
        <f>COUNT(I12:R12)</f>
        <v>5</v>
      </c>
      <c r="C12" s="44" t="s">
        <v>183</v>
      </c>
      <c r="D12" s="70" t="s">
        <v>44</v>
      </c>
      <c r="E12" s="61">
        <f>IF(B12&lt;10,H12,IF(B12=10,H12-F12,H12-F12-G12))</f>
        <v>155</v>
      </c>
      <c r="F12" s="62">
        <f>SMALL(I12:R12,1)</f>
        <v>27</v>
      </c>
      <c r="G12" s="62">
        <f>SMALL(I12:R12,2)</f>
        <v>31</v>
      </c>
      <c r="H12" s="63">
        <f>SUM(I12:R12)</f>
        <v>155</v>
      </c>
      <c r="I12" s="64"/>
      <c r="J12" s="65">
        <v>27</v>
      </c>
      <c r="K12" s="64">
        <v>33</v>
      </c>
      <c r="L12" s="64">
        <v>32</v>
      </c>
      <c r="M12" s="64">
        <v>32</v>
      </c>
      <c r="N12" s="65"/>
      <c r="O12" s="64">
        <v>31</v>
      </c>
      <c r="P12" s="64"/>
      <c r="Q12" s="64"/>
      <c r="R12" s="64"/>
      <c r="T12" s="11"/>
      <c r="U12" s="75"/>
      <c r="V12" s="45"/>
    </row>
    <row r="13" spans="1:22" ht="13" customHeight="1">
      <c r="A13" s="49">
        <v>10</v>
      </c>
      <c r="B13" s="60">
        <f>COUNT(I13:R13)</f>
        <v>5</v>
      </c>
      <c r="C13" s="45" t="s">
        <v>85</v>
      </c>
      <c r="D13" s="44" t="s">
        <v>24</v>
      </c>
      <c r="E13" s="61">
        <f>IF(B13&lt;10,H13,IF(B13=10,H13-F13,H13-F13-G13))</f>
        <v>142</v>
      </c>
      <c r="F13" s="62">
        <f>SMALL(I13:R13,1)</f>
        <v>26</v>
      </c>
      <c r="G13" s="62">
        <f>SMALL(I13:R13,2)</f>
        <v>26</v>
      </c>
      <c r="H13" s="63">
        <f>SUM(I13:R13)</f>
        <v>142</v>
      </c>
      <c r="I13" s="80">
        <v>32</v>
      </c>
      <c r="J13" s="64">
        <v>26</v>
      </c>
      <c r="K13" s="64"/>
      <c r="L13" s="64">
        <v>31</v>
      </c>
      <c r="M13" s="64"/>
      <c r="N13" s="64">
        <v>26</v>
      </c>
      <c r="O13" s="64">
        <v>27</v>
      </c>
      <c r="P13" s="64"/>
      <c r="Q13" s="65"/>
      <c r="R13" s="64"/>
      <c r="T13"/>
      <c r="U13" s="75"/>
      <c r="V13" s="45"/>
    </row>
    <row r="14" spans="1:22" ht="13" customHeight="1">
      <c r="A14" s="49">
        <v>11</v>
      </c>
      <c r="B14" s="60">
        <f>COUNT(I14:R14)</f>
        <v>3</v>
      </c>
      <c r="C14" s="44" t="s">
        <v>348</v>
      </c>
      <c r="D14" s="44" t="s">
        <v>44</v>
      </c>
      <c r="E14" s="61">
        <f>IF(B14&lt;10,H14,IF(B14=10,H14-F14,H14-F14-G14))</f>
        <v>119.19999999999999</v>
      </c>
      <c r="F14" s="62">
        <f>SMALL(I14:R14,1)</f>
        <v>39</v>
      </c>
      <c r="G14" s="62">
        <f>SMALL(I14:R14,2)</f>
        <v>40.1</v>
      </c>
      <c r="H14" s="63">
        <f>SUM(I14:R14)</f>
        <v>119.19999999999999</v>
      </c>
      <c r="I14" s="64"/>
      <c r="J14" s="65">
        <v>39</v>
      </c>
      <c r="K14" s="65"/>
      <c r="L14" s="64"/>
      <c r="M14" s="64">
        <v>40.1</v>
      </c>
      <c r="N14" s="65"/>
      <c r="O14" s="64">
        <v>40.1</v>
      </c>
      <c r="P14" s="64"/>
      <c r="Q14" s="64"/>
      <c r="R14" s="64"/>
      <c r="T14" s="11"/>
      <c r="U14" s="44"/>
      <c r="V14" s="45"/>
    </row>
    <row r="15" spans="1:22" ht="13" customHeight="1">
      <c r="A15" s="49">
        <v>12</v>
      </c>
      <c r="B15" s="60">
        <f>COUNT(I15:R15)</f>
        <v>4</v>
      </c>
      <c r="C15" s="70" t="s">
        <v>256</v>
      </c>
      <c r="D15" s="70" t="s">
        <v>22</v>
      </c>
      <c r="E15" s="61">
        <f>IF(B15&lt;10,H15,IF(B15=10,H15-F15,H15-F15-G15))</f>
        <v>119</v>
      </c>
      <c r="F15" s="62">
        <f>SMALL(I15:R15,1)</f>
        <v>29</v>
      </c>
      <c r="G15" s="62">
        <f>SMALL(I15:R15,2)</f>
        <v>29</v>
      </c>
      <c r="H15" s="63">
        <f>SUM(I15:R15)</f>
        <v>119</v>
      </c>
      <c r="I15" s="64"/>
      <c r="J15" s="64"/>
      <c r="K15" s="64"/>
      <c r="L15" s="64">
        <v>29</v>
      </c>
      <c r="M15" s="64">
        <v>31</v>
      </c>
      <c r="N15" s="64">
        <v>29</v>
      </c>
      <c r="O15" s="65">
        <v>30</v>
      </c>
      <c r="P15" s="64"/>
      <c r="Q15" s="64"/>
      <c r="R15" s="67"/>
      <c r="T15"/>
      <c r="U15" s="44"/>
      <c r="V15" s="45"/>
    </row>
    <row r="16" spans="1:22" ht="13" customHeight="1">
      <c r="A16" s="49">
        <v>13</v>
      </c>
      <c r="B16" s="60">
        <f>COUNT(I16:R16)</f>
        <v>3</v>
      </c>
      <c r="C16" s="44" t="s">
        <v>181</v>
      </c>
      <c r="D16" s="48" t="s">
        <v>92</v>
      </c>
      <c r="E16" s="61">
        <f>IF(B16&lt;10,H16,IF(B16=10,H16-F16,H16-F16-G16))</f>
        <v>102</v>
      </c>
      <c r="F16" s="62">
        <f>SMALL(I16:R16,1)</f>
        <v>33</v>
      </c>
      <c r="G16" s="62">
        <f>SMALL(I16:R16,2)</f>
        <v>34</v>
      </c>
      <c r="H16" s="63">
        <f>SUM(I16:R16)</f>
        <v>102</v>
      </c>
      <c r="I16" s="64"/>
      <c r="J16" s="65">
        <v>35</v>
      </c>
      <c r="K16" s="69"/>
      <c r="L16" s="64"/>
      <c r="M16" s="64"/>
      <c r="N16" s="64">
        <v>33</v>
      </c>
      <c r="O16" s="65">
        <v>34</v>
      </c>
      <c r="P16" s="64"/>
      <c r="Q16" s="64"/>
      <c r="R16" s="65"/>
      <c r="T16"/>
      <c r="U16" s="44"/>
      <c r="V16" s="45"/>
    </row>
    <row r="17" spans="1:22" ht="13" customHeight="1">
      <c r="A17" s="49">
        <v>14</v>
      </c>
      <c r="B17" s="60">
        <f>COUNT(I17:R17)</f>
        <v>3</v>
      </c>
      <c r="C17" s="48" t="s">
        <v>253</v>
      </c>
      <c r="D17" s="48" t="s">
        <v>24</v>
      </c>
      <c r="E17" s="61">
        <f>IF(B17&lt;10,H17,IF(B17=10,H17-F17,H17-F17-G17))</f>
        <v>101</v>
      </c>
      <c r="F17" s="62">
        <f>SMALL(I17:R17,1)</f>
        <v>31</v>
      </c>
      <c r="G17" s="62">
        <f>SMALL(I17:R17,2)</f>
        <v>33</v>
      </c>
      <c r="H17" s="63">
        <f>SUM(I17:R17)</f>
        <v>101</v>
      </c>
      <c r="I17" s="64"/>
      <c r="J17" s="64"/>
      <c r="K17" s="64"/>
      <c r="L17" s="64">
        <v>33</v>
      </c>
      <c r="M17" s="64"/>
      <c r="N17" s="64">
        <v>31</v>
      </c>
      <c r="O17" s="64">
        <v>37</v>
      </c>
      <c r="P17" s="64"/>
      <c r="Q17" s="64"/>
      <c r="R17" s="65"/>
      <c r="T17" s="81"/>
      <c r="U17" s="44"/>
      <c r="V17" s="45"/>
    </row>
    <row r="18" spans="1:22" ht="13" customHeight="1">
      <c r="A18" s="49">
        <v>15</v>
      </c>
      <c r="B18" s="60">
        <f>COUNT(I18:R18)</f>
        <v>3</v>
      </c>
      <c r="C18" s="45" t="s">
        <v>84</v>
      </c>
      <c r="D18" s="44" t="s">
        <v>22</v>
      </c>
      <c r="E18" s="61">
        <f>IF(B18&lt;10,H18,IF(B18=10,H18-F18,H18-F18-G18))</f>
        <v>100</v>
      </c>
      <c r="F18" s="62">
        <f>SMALL(I18:R18,1)</f>
        <v>32</v>
      </c>
      <c r="G18" s="62">
        <f>SMALL(I18:R18,2)</f>
        <v>33</v>
      </c>
      <c r="H18" s="63">
        <f>SUM(I18:R18)</f>
        <v>100</v>
      </c>
      <c r="I18" s="80">
        <v>33</v>
      </c>
      <c r="J18" s="64">
        <v>32</v>
      </c>
      <c r="K18" s="64">
        <v>35</v>
      </c>
      <c r="L18" s="64"/>
      <c r="M18" s="64"/>
      <c r="N18" s="65"/>
      <c r="O18" s="64"/>
      <c r="P18" s="64"/>
      <c r="Q18" s="64"/>
      <c r="R18" s="65"/>
      <c r="T18"/>
      <c r="U18" s="44"/>
      <c r="V18" s="45"/>
    </row>
    <row r="19" spans="1:22" ht="13" customHeight="1">
      <c r="A19" s="49">
        <v>16</v>
      </c>
      <c r="B19" s="60">
        <f>COUNT(I19:R19)</f>
        <v>3</v>
      </c>
      <c r="C19" s="48" t="s">
        <v>252</v>
      </c>
      <c r="D19" s="48" t="s">
        <v>177</v>
      </c>
      <c r="E19" s="61">
        <f>IF(B19&lt;10,H19,IF(B19=10,H19-F19,H19-F19-G19))</f>
        <v>99</v>
      </c>
      <c r="F19" s="62">
        <f>SMALL(I19:R19,1)</f>
        <v>28</v>
      </c>
      <c r="G19" s="62">
        <f>SMALL(I19:R19,2)</f>
        <v>35</v>
      </c>
      <c r="H19" s="63">
        <f>SUM(I19:R19)</f>
        <v>99</v>
      </c>
      <c r="I19" s="64"/>
      <c r="J19" s="64"/>
      <c r="K19" s="64"/>
      <c r="L19" s="64">
        <v>36</v>
      </c>
      <c r="M19" s="64">
        <v>28</v>
      </c>
      <c r="N19" s="64">
        <v>35</v>
      </c>
      <c r="O19" s="64"/>
      <c r="P19" s="64"/>
      <c r="Q19" s="64"/>
      <c r="R19" s="64"/>
      <c r="T19"/>
    </row>
    <row r="20" spans="1:22" ht="13" customHeight="1">
      <c r="A20" s="49">
        <v>17</v>
      </c>
      <c r="B20" s="60">
        <f>COUNT(I20:R20)</f>
        <v>3</v>
      </c>
      <c r="C20" s="45" t="s">
        <v>83</v>
      </c>
      <c r="D20" s="44" t="s">
        <v>24</v>
      </c>
      <c r="E20" s="61">
        <f>IF(B20&lt;10,H20,IF(B20=10,H20-F20,H20-F20-G20))</f>
        <v>88</v>
      </c>
      <c r="F20" s="62">
        <f>SMALL(I20:R20,1)</f>
        <v>25</v>
      </c>
      <c r="G20" s="62">
        <f>SMALL(I20:R20,2)</f>
        <v>29</v>
      </c>
      <c r="H20" s="63">
        <f>SUM(I20:R20)</f>
        <v>88</v>
      </c>
      <c r="I20" s="80">
        <v>34</v>
      </c>
      <c r="J20" s="64"/>
      <c r="K20" s="64"/>
      <c r="L20" s="64"/>
      <c r="M20" s="64">
        <v>29</v>
      </c>
      <c r="N20" s="68">
        <v>25</v>
      </c>
      <c r="O20" s="64"/>
      <c r="P20" s="64"/>
      <c r="Q20" s="64"/>
      <c r="R20" s="65"/>
      <c r="S20" s="44"/>
    </row>
    <row r="21" spans="1:22" ht="13" customHeight="1">
      <c r="A21" s="49">
        <v>18</v>
      </c>
      <c r="B21" s="60">
        <f>COUNT(I21:R21)</f>
        <v>2</v>
      </c>
      <c r="C21" s="44" t="s">
        <v>349</v>
      </c>
      <c r="D21" s="44" t="s">
        <v>350</v>
      </c>
      <c r="E21" s="61">
        <f>IF(B21&lt;10,H21,IF(B21=10,H21-F21,H21-F21-G21))</f>
        <v>79.099999999999994</v>
      </c>
      <c r="F21" s="62">
        <f>SMALL(I21:R21,1)</f>
        <v>39</v>
      </c>
      <c r="G21" s="62">
        <f>SMALL(I21:R21,2)</f>
        <v>40.1</v>
      </c>
      <c r="H21" s="63">
        <f>SUM(I21:R21)</f>
        <v>79.099999999999994</v>
      </c>
      <c r="I21" s="64"/>
      <c r="J21" s="64"/>
      <c r="K21" s="64"/>
      <c r="L21" s="64"/>
      <c r="M21" s="64">
        <v>39</v>
      </c>
      <c r="N21" s="64">
        <v>40.1</v>
      </c>
      <c r="O21" s="65"/>
      <c r="P21" s="64"/>
      <c r="Q21" s="64"/>
      <c r="R21" s="64"/>
      <c r="S21" s="44"/>
    </row>
    <row r="22" spans="1:22" ht="13" customHeight="1">
      <c r="A22" s="49">
        <v>19</v>
      </c>
      <c r="B22" s="60">
        <f>COUNT(I22:R22)</f>
        <v>2</v>
      </c>
      <c r="C22" s="44" t="s">
        <v>180</v>
      </c>
      <c r="D22" s="70" t="s">
        <v>22</v>
      </c>
      <c r="E22" s="61">
        <f>IF(B22&lt;10,H22,IF(B22=10,H22-F22,H22-F22-G22))</f>
        <v>76.099999999999994</v>
      </c>
      <c r="F22" s="62">
        <f>SMALL(I22:R22,1)</f>
        <v>36</v>
      </c>
      <c r="G22" s="62">
        <f>SMALL(I22:R22,2)</f>
        <v>40.1</v>
      </c>
      <c r="H22" s="63">
        <f>SUM(I22:R22)</f>
        <v>76.099999999999994</v>
      </c>
      <c r="I22" s="64"/>
      <c r="J22" s="64">
        <v>36</v>
      </c>
      <c r="K22" s="64"/>
      <c r="L22" s="64">
        <v>40.1</v>
      </c>
      <c r="M22" s="64"/>
      <c r="N22" s="71"/>
      <c r="O22" s="65"/>
      <c r="P22" s="64"/>
      <c r="Q22" s="64"/>
      <c r="R22" s="65"/>
      <c r="S22" s="44"/>
      <c r="T22" s="44"/>
    </row>
    <row r="23" spans="1:22" ht="13" customHeight="1">
      <c r="A23" s="49">
        <v>20</v>
      </c>
      <c r="B23" s="60">
        <f>COUNT(I23:R23)</f>
        <v>2</v>
      </c>
      <c r="C23" s="44" t="s">
        <v>182</v>
      </c>
      <c r="D23" s="70" t="s">
        <v>176</v>
      </c>
      <c r="E23" s="61">
        <f>IF(B23&lt;10,H23,IF(B23=10,H23-F23,H23-F23-G23))</f>
        <v>72</v>
      </c>
      <c r="F23" s="62">
        <f>SMALL(I23:R23,1)</f>
        <v>33</v>
      </c>
      <c r="G23" s="62">
        <f>SMALL(I23:R23,2)</f>
        <v>39</v>
      </c>
      <c r="H23" s="63">
        <f>SUM(I23:R23)</f>
        <v>72</v>
      </c>
      <c r="I23" s="64"/>
      <c r="J23" s="65">
        <v>33</v>
      </c>
      <c r="K23" s="64"/>
      <c r="L23" s="64"/>
      <c r="M23" s="64"/>
      <c r="N23" s="64">
        <v>39</v>
      </c>
      <c r="O23" s="64"/>
      <c r="P23" s="64"/>
      <c r="Q23" s="64"/>
      <c r="R23" s="64"/>
    </row>
    <row r="24" spans="1:22" ht="13" customHeight="1">
      <c r="A24" s="49">
        <v>21</v>
      </c>
      <c r="B24" s="60">
        <f>COUNT(I24:R24)</f>
        <v>2</v>
      </c>
      <c r="C24" s="45" t="s">
        <v>88</v>
      </c>
      <c r="D24" s="44" t="s">
        <v>77</v>
      </c>
      <c r="E24" s="61">
        <f>IF(B24&lt;10,H24,IF(B24=10,H24-F24,H24-F24-G24))</f>
        <v>50</v>
      </c>
      <c r="F24" s="62">
        <f>SMALL(I24:R24,1)</f>
        <v>22</v>
      </c>
      <c r="G24" s="62">
        <f>SMALL(I24:R24,2)</f>
        <v>28</v>
      </c>
      <c r="H24" s="63">
        <f>SUM(I24:R24)</f>
        <v>50</v>
      </c>
      <c r="I24" s="80">
        <v>28</v>
      </c>
      <c r="J24" s="64">
        <v>22</v>
      </c>
      <c r="K24" s="64"/>
      <c r="L24" s="64"/>
      <c r="M24" s="65"/>
      <c r="N24" s="64"/>
      <c r="O24" s="64"/>
      <c r="P24" s="64"/>
      <c r="Q24" s="64"/>
      <c r="R24" s="64"/>
    </row>
    <row r="25" spans="1:22" ht="13" customHeight="1">
      <c r="A25" s="49">
        <v>22</v>
      </c>
      <c r="B25" s="60">
        <f>COUNT(I25:R25)</f>
        <v>1</v>
      </c>
      <c r="C25" s="45" t="s">
        <v>78</v>
      </c>
      <c r="D25" s="44" t="s">
        <v>73</v>
      </c>
      <c r="E25" s="61">
        <f>IF(B25&lt;10,H25,IF(B25=10,H25-F25,H25-F25-G25))</f>
        <v>40.1</v>
      </c>
      <c r="F25" s="62">
        <f>SMALL(I25:R25,1)</f>
        <v>40.1</v>
      </c>
      <c r="G25" s="62" t="e">
        <f>SMALL(I25:R25,2)</f>
        <v>#NUM!</v>
      </c>
      <c r="H25" s="63">
        <f>SUM(I25:R25)</f>
        <v>40.1</v>
      </c>
      <c r="I25" s="80">
        <v>40.1</v>
      </c>
      <c r="J25" s="64"/>
      <c r="K25" s="64"/>
      <c r="L25" s="64"/>
      <c r="M25" s="64"/>
      <c r="N25" s="64"/>
      <c r="O25" s="65"/>
      <c r="P25" s="64"/>
      <c r="Q25" s="64"/>
      <c r="R25" s="64"/>
    </row>
    <row r="26" spans="1:22" ht="13" customHeight="1">
      <c r="A26" s="49">
        <v>23</v>
      </c>
      <c r="B26" s="60">
        <f>COUNT(I26:R26)</f>
        <v>1</v>
      </c>
      <c r="C26" s="44" t="s">
        <v>178</v>
      </c>
      <c r="D26" s="44" t="s">
        <v>34</v>
      </c>
      <c r="E26" s="61">
        <f>IF(B26&lt;10,H26,IF(B26=10,H26-F26,H26-F26-G26))</f>
        <v>40.1</v>
      </c>
      <c r="F26" s="62">
        <f>SMALL(I26:R26,1)</f>
        <v>40.1</v>
      </c>
      <c r="G26" s="62" t="e">
        <f>SMALL(I26:R26,2)</f>
        <v>#NUM!</v>
      </c>
      <c r="H26" s="63">
        <f>SUM(I26:R26)</f>
        <v>40.1</v>
      </c>
      <c r="I26" s="64"/>
      <c r="J26" s="64">
        <v>40.1</v>
      </c>
      <c r="K26" s="64"/>
      <c r="L26" s="64"/>
      <c r="M26" s="64"/>
      <c r="N26" s="64"/>
      <c r="O26" s="64"/>
      <c r="P26" s="64"/>
      <c r="Q26" s="64"/>
      <c r="R26" s="64"/>
    </row>
    <row r="27" spans="1:22" ht="13" customHeight="1">
      <c r="A27" s="49">
        <v>24</v>
      </c>
      <c r="B27" s="60">
        <f>COUNT(I27:R27)</f>
        <v>1</v>
      </c>
      <c r="C27" s="46" t="s">
        <v>202</v>
      </c>
      <c r="D27" s="70" t="s">
        <v>199</v>
      </c>
      <c r="E27" s="61">
        <f>IF(B27&lt;10,H27,IF(B27=10,H27-F27,H27-F27-G27))</f>
        <v>40.1</v>
      </c>
      <c r="F27" s="62">
        <f>SMALL(I27:R27,1)</f>
        <v>40.1</v>
      </c>
      <c r="G27" s="62" t="e">
        <f>SMALL(I27:R27,2)</f>
        <v>#NUM!</v>
      </c>
      <c r="H27" s="63">
        <f>SUM(I27:R27)</f>
        <v>40.1</v>
      </c>
      <c r="I27" s="64"/>
      <c r="J27" s="69"/>
      <c r="K27" s="64">
        <v>40.1</v>
      </c>
      <c r="L27" s="64"/>
      <c r="M27" s="64"/>
      <c r="N27" s="64"/>
      <c r="O27" s="64"/>
      <c r="P27" s="64"/>
      <c r="Q27" s="64"/>
      <c r="R27" s="64"/>
    </row>
    <row r="28" spans="1:22" ht="13" customHeight="1">
      <c r="A28" s="49">
        <v>25</v>
      </c>
      <c r="B28" s="60">
        <f>COUNT(I28:R28)</f>
        <v>1</v>
      </c>
      <c r="C28" s="44" t="s">
        <v>179</v>
      </c>
      <c r="D28" s="44" t="s">
        <v>22</v>
      </c>
      <c r="E28" s="61">
        <f>IF(B28&lt;10,H28,IF(B28=10,H28-F28,H28-F28-G28))</f>
        <v>38</v>
      </c>
      <c r="F28" s="62">
        <f>SMALL(I28:R28,1)</f>
        <v>38</v>
      </c>
      <c r="G28" s="62" t="e">
        <f>SMALL(I28:R28,2)</f>
        <v>#NUM!</v>
      </c>
      <c r="H28" s="63">
        <f>SUM(I28:R28)</f>
        <v>38</v>
      </c>
      <c r="I28" s="64"/>
      <c r="J28" s="64">
        <v>38</v>
      </c>
      <c r="K28" s="64"/>
      <c r="L28" s="64"/>
      <c r="M28" s="64"/>
      <c r="N28" s="65"/>
      <c r="O28" s="64"/>
      <c r="P28" s="64"/>
      <c r="Q28" s="64"/>
      <c r="R28" s="64"/>
    </row>
    <row r="29" spans="1:22" ht="13" customHeight="1">
      <c r="A29" s="49">
        <v>26</v>
      </c>
      <c r="B29" s="60">
        <f>COUNT(I29:R29)</f>
        <v>1</v>
      </c>
      <c r="C29" s="44" t="s">
        <v>201</v>
      </c>
      <c r="D29" s="70" t="s">
        <v>22</v>
      </c>
      <c r="E29" s="61">
        <f>IF(B29&lt;10,H29,IF(B29=10,H29-F29,H29-F29-G29))</f>
        <v>32</v>
      </c>
      <c r="F29" s="62">
        <f>SMALL(I29:R29,1)</f>
        <v>32</v>
      </c>
      <c r="G29" s="62" t="e">
        <f>SMALL(I29:R29,2)</f>
        <v>#NUM!</v>
      </c>
      <c r="H29" s="63">
        <f>SUM(I29:R29)</f>
        <v>32</v>
      </c>
      <c r="I29" s="64"/>
      <c r="J29" s="64"/>
      <c r="K29" s="64">
        <v>32</v>
      </c>
      <c r="L29" s="64"/>
      <c r="M29" s="64"/>
      <c r="N29" s="64"/>
      <c r="O29" s="64"/>
      <c r="P29" s="64"/>
      <c r="Q29" s="64"/>
      <c r="R29" s="67"/>
    </row>
    <row r="30" spans="1:22" ht="13" customHeight="1">
      <c r="A30" s="49">
        <v>27</v>
      </c>
      <c r="B30" s="60">
        <f>COUNT(I30:R30)</f>
        <v>1</v>
      </c>
      <c r="C30" s="44" t="s">
        <v>200</v>
      </c>
      <c r="D30" s="70"/>
      <c r="E30" s="61">
        <f>IF(B30&lt;10,H30,IF(B30=10,H30-F30,H30-F30-G30))</f>
        <v>31</v>
      </c>
      <c r="F30" s="62">
        <f>SMALL(I30:R30,1)</f>
        <v>31</v>
      </c>
      <c r="G30" s="62" t="e">
        <f>SMALL(I30:R30,2)</f>
        <v>#NUM!</v>
      </c>
      <c r="H30" s="63">
        <f>SUM(I30:R30)</f>
        <v>31</v>
      </c>
      <c r="I30" s="63"/>
      <c r="J30" s="64"/>
      <c r="K30" s="64">
        <v>31</v>
      </c>
      <c r="L30" s="64"/>
      <c r="M30" s="64"/>
      <c r="N30" s="64"/>
      <c r="O30" s="64"/>
      <c r="P30" s="64"/>
      <c r="Q30" s="64"/>
      <c r="R30" s="64"/>
    </row>
    <row r="31" spans="1:22" ht="13" customHeight="1">
      <c r="A31" s="49">
        <v>28</v>
      </c>
      <c r="B31" s="60">
        <f>COUNT(I31:R31)</f>
        <v>1</v>
      </c>
      <c r="C31" s="44" t="s">
        <v>255</v>
      </c>
      <c r="D31" s="70" t="s">
        <v>254</v>
      </c>
      <c r="E31" s="61">
        <f>IF(B31&lt;10,H31,IF(B31=10,H31-F31,H31-F31-G31))</f>
        <v>30</v>
      </c>
      <c r="F31" s="62">
        <f>SMALL(I31:R31,1)</f>
        <v>30</v>
      </c>
      <c r="G31" s="62" t="e">
        <f>SMALL(I31:R31,2)</f>
        <v>#NUM!</v>
      </c>
      <c r="H31" s="63">
        <f>SUM(I31:R31)</f>
        <v>30</v>
      </c>
      <c r="I31" s="64"/>
      <c r="J31" s="64"/>
      <c r="K31" s="64"/>
      <c r="L31" s="64">
        <v>30</v>
      </c>
      <c r="M31" s="64"/>
      <c r="N31" s="64"/>
      <c r="O31" s="64"/>
      <c r="P31" s="64"/>
      <c r="Q31" s="64"/>
      <c r="R31" s="64"/>
    </row>
    <row r="32" spans="1:22" ht="13" customHeight="1">
      <c r="A32" s="49">
        <v>29</v>
      </c>
      <c r="B32" s="60">
        <f>COUNT(I32:R32)</f>
        <v>1</v>
      </c>
      <c r="C32" s="45" t="s">
        <v>40</v>
      </c>
      <c r="D32" s="44" t="s">
        <v>76</v>
      </c>
      <c r="E32" s="61">
        <f>IF(B32&lt;10,H32,IF(B32=10,H32-F32,H32-F32-G32))</f>
        <v>29</v>
      </c>
      <c r="F32" s="62">
        <f>SMALL(I32:R32,1)</f>
        <v>29</v>
      </c>
      <c r="G32" s="62" t="e">
        <f>SMALL(I32:R32,2)</f>
        <v>#NUM!</v>
      </c>
      <c r="H32" s="63">
        <f>SUM(I32:R32)</f>
        <v>29</v>
      </c>
      <c r="I32" s="80">
        <v>29</v>
      </c>
      <c r="J32" s="64"/>
      <c r="K32" s="64"/>
      <c r="L32" s="64"/>
      <c r="M32" s="64"/>
      <c r="N32" s="64"/>
      <c r="O32" s="64"/>
      <c r="P32" s="64"/>
      <c r="Q32" s="64"/>
      <c r="R32" s="66"/>
    </row>
    <row r="33" spans="1:18" ht="13" customHeight="1">
      <c r="A33" s="49">
        <v>30</v>
      </c>
      <c r="B33" s="60">
        <f>COUNT(I33:R33)</f>
        <v>1</v>
      </c>
      <c r="C33" t="s">
        <v>439</v>
      </c>
      <c r="D33" s="70" t="s">
        <v>45</v>
      </c>
      <c r="E33" s="61">
        <f>IF(B33&lt;10,H33,IF(B33=10,H33-F33,H33-F33-G33))</f>
        <v>28</v>
      </c>
      <c r="F33" s="62">
        <f>SMALL(I33:R33,1)</f>
        <v>28</v>
      </c>
      <c r="G33" s="62" t="e">
        <f>SMALL(I33:R33,2)</f>
        <v>#NUM!</v>
      </c>
      <c r="H33" s="63">
        <f>SUM(I33:R33)</f>
        <v>28</v>
      </c>
      <c r="I33" s="64"/>
      <c r="J33" s="64"/>
      <c r="K33" s="64"/>
      <c r="L33" s="64"/>
      <c r="M33" s="64"/>
      <c r="N33" s="64">
        <v>28</v>
      </c>
      <c r="O33" s="64"/>
      <c r="P33" s="64"/>
      <c r="Q33" s="64"/>
      <c r="R33" s="64"/>
    </row>
    <row r="34" spans="1:18" ht="13" customHeight="1">
      <c r="A34" s="49">
        <v>31</v>
      </c>
      <c r="B34" s="60">
        <f>COUNT(I34:R34)</f>
        <v>1</v>
      </c>
      <c r="C34" s="44" t="s">
        <v>257</v>
      </c>
      <c r="D34" s="70" t="s">
        <v>258</v>
      </c>
      <c r="E34" s="61">
        <f>IF(B34&lt;10,H34,IF(B34=10,H34-F34,H34-F34-G34))</f>
        <v>28</v>
      </c>
      <c r="F34" s="62">
        <f>SMALL(I34:R34,1)</f>
        <v>28</v>
      </c>
      <c r="G34" s="62" t="e">
        <f>SMALL(I34:R34,2)</f>
        <v>#NUM!</v>
      </c>
      <c r="H34" s="63">
        <f>SUM(I34:R34)</f>
        <v>28</v>
      </c>
      <c r="I34" s="64"/>
      <c r="J34" s="64"/>
      <c r="K34" s="64"/>
      <c r="L34" s="64">
        <v>28</v>
      </c>
      <c r="M34" s="72"/>
      <c r="N34" s="64"/>
      <c r="O34" s="73"/>
      <c r="P34" s="64"/>
      <c r="Q34" s="64"/>
      <c r="R34" s="67"/>
    </row>
    <row r="35" spans="1:18" ht="13" customHeight="1">
      <c r="A35" s="49">
        <v>32</v>
      </c>
      <c r="B35" s="60">
        <f>COUNT(I35:R35)</f>
        <v>1</v>
      </c>
      <c r="C35" s="70" t="s">
        <v>358</v>
      </c>
      <c r="D35" s="70" t="s">
        <v>22</v>
      </c>
      <c r="E35" s="61">
        <f>IF(B35&lt;10,H35,IF(B35=10,H35-F35,H35-F35-G35))</f>
        <v>28</v>
      </c>
      <c r="F35" s="62">
        <f>SMALL(I35:R35,1)</f>
        <v>28</v>
      </c>
      <c r="G35" s="62" t="e">
        <f>SMALL(I35:R35,2)</f>
        <v>#NUM!</v>
      </c>
      <c r="H35" s="63">
        <f>SUM(I35:R35)</f>
        <v>28</v>
      </c>
      <c r="I35" s="64"/>
      <c r="J35" s="64"/>
      <c r="K35" s="64"/>
      <c r="L35" s="64"/>
      <c r="M35" s="64"/>
      <c r="N35" s="64"/>
      <c r="O35" s="64">
        <v>28</v>
      </c>
      <c r="P35" s="64"/>
      <c r="Q35" s="64"/>
      <c r="R35" s="64"/>
    </row>
    <row r="36" spans="1:18" ht="13" customHeight="1">
      <c r="A36" s="49">
        <v>33</v>
      </c>
      <c r="B36" s="60">
        <f>COUNT(I36:R36)</f>
        <v>1</v>
      </c>
      <c r="C36" s="45" t="s">
        <v>89</v>
      </c>
      <c r="D36" s="44" t="s">
        <v>22</v>
      </c>
      <c r="E36" s="61">
        <f>IF(B36&lt;10,H36,IF(B36=10,H36-F36,H36-F36-G36))</f>
        <v>27</v>
      </c>
      <c r="F36" s="62">
        <f>SMALL(I36:R36,1)</f>
        <v>27</v>
      </c>
      <c r="G36" s="62" t="e">
        <f>SMALL(I36:R36,2)</f>
        <v>#NUM!</v>
      </c>
      <c r="H36" s="63">
        <f>SUM(I36:R36)</f>
        <v>27</v>
      </c>
      <c r="I36" s="80">
        <v>27</v>
      </c>
      <c r="J36" s="64"/>
      <c r="K36" s="64"/>
      <c r="L36" s="64"/>
      <c r="M36" s="64"/>
      <c r="N36" s="65"/>
      <c r="O36" s="64"/>
      <c r="P36" s="64"/>
      <c r="Q36" s="64"/>
      <c r="R36" s="64"/>
    </row>
    <row r="37" spans="1:18" ht="13" customHeight="1">
      <c r="A37" s="49">
        <v>34</v>
      </c>
      <c r="B37" s="60">
        <f>COUNT(I37:R37)</f>
        <v>1</v>
      </c>
      <c r="C37" s="70" t="s">
        <v>351</v>
      </c>
      <c r="D37" s="70"/>
      <c r="E37" s="61">
        <f>IF(B37&lt;10,H37,IF(B37=10,H37-F37,H37-F37-G37))</f>
        <v>26</v>
      </c>
      <c r="F37" s="62">
        <f>SMALL(I37:R37,1)</f>
        <v>26</v>
      </c>
      <c r="G37" s="62" t="e">
        <f>SMALL(I37:R37,2)</f>
        <v>#NUM!</v>
      </c>
      <c r="H37" s="63">
        <f>SUM(I37:R37)</f>
        <v>26</v>
      </c>
      <c r="I37" s="64"/>
      <c r="J37" s="64"/>
      <c r="K37" s="64"/>
      <c r="L37" s="64"/>
      <c r="M37" s="64">
        <v>26</v>
      </c>
      <c r="N37" s="64"/>
      <c r="O37" s="64"/>
      <c r="P37" s="64"/>
      <c r="Q37" s="64"/>
      <c r="R37" s="65"/>
    </row>
    <row r="38" spans="1:18">
      <c r="A38" s="49">
        <v>35</v>
      </c>
      <c r="B38" s="60">
        <f>COUNT(I38:R38)</f>
        <v>1</v>
      </c>
      <c r="C38" s="44" t="s">
        <v>259</v>
      </c>
      <c r="D38" s="70" t="s">
        <v>24</v>
      </c>
      <c r="E38" s="61">
        <f>IF(B38&lt;10,H38,IF(B38=10,H38-F38,H38-F38-G38))</f>
        <v>26</v>
      </c>
      <c r="F38" s="62">
        <f>SMALL(I38:R38,1)</f>
        <v>26</v>
      </c>
      <c r="G38" s="62" t="e">
        <f>SMALL(I38:R38,2)</f>
        <v>#NUM!</v>
      </c>
      <c r="H38" s="63">
        <f>SUM(I38:R38)</f>
        <v>26</v>
      </c>
      <c r="I38" s="64"/>
      <c r="J38" s="64"/>
      <c r="K38" s="64"/>
      <c r="L38" s="64">
        <v>26</v>
      </c>
      <c r="M38" s="64"/>
      <c r="N38" s="64"/>
      <c r="O38" s="64"/>
      <c r="P38" s="64"/>
      <c r="Q38" s="64"/>
      <c r="R38" s="64"/>
    </row>
    <row r="39" spans="1:18">
      <c r="A39" s="49">
        <v>36</v>
      </c>
      <c r="B39" s="60">
        <f>COUNT(I39:R39)</f>
        <v>1</v>
      </c>
      <c r="C39" s="44" t="s">
        <v>184</v>
      </c>
      <c r="D39" s="70" t="s">
        <v>177</v>
      </c>
      <c r="E39" s="61">
        <f>IF(B39&lt;10,H39,IF(B39=10,H39-F39,H39-F39-G39))</f>
        <v>25</v>
      </c>
      <c r="F39" s="62">
        <f>SMALL(I39:R39,1)</f>
        <v>25</v>
      </c>
      <c r="G39" s="62" t="e">
        <f>SMALL(I39:R39,2)</f>
        <v>#NUM!</v>
      </c>
      <c r="H39" s="63">
        <f>SUM(I39:R39)</f>
        <v>25</v>
      </c>
      <c r="I39" s="64"/>
      <c r="J39" s="65">
        <v>25</v>
      </c>
      <c r="K39" s="64"/>
      <c r="L39" s="64"/>
      <c r="M39" s="73"/>
      <c r="N39" s="64"/>
      <c r="O39" s="64"/>
      <c r="P39" s="64"/>
      <c r="Q39" s="64"/>
      <c r="R39" s="64"/>
    </row>
    <row r="40" spans="1:18">
      <c r="A40" s="49">
        <v>37</v>
      </c>
      <c r="B40" s="60">
        <f>COUNT(I40:R40)</f>
        <v>1</v>
      </c>
      <c r="C40" s="44" t="s">
        <v>185</v>
      </c>
      <c r="D40" s="70" t="s">
        <v>44</v>
      </c>
      <c r="E40" s="61">
        <f>IF(B40&lt;10,H40,IF(B40=10,H40-F40,H40-F40-G40))</f>
        <v>24</v>
      </c>
      <c r="F40" s="62">
        <f>SMALL(I40:R40,1)</f>
        <v>24</v>
      </c>
      <c r="G40" s="62" t="e">
        <f>SMALL(I40:R40,2)</f>
        <v>#NUM!</v>
      </c>
      <c r="H40" s="63">
        <f>SUM(I40:R40)</f>
        <v>24</v>
      </c>
      <c r="I40" s="64"/>
      <c r="J40" s="64">
        <v>24</v>
      </c>
      <c r="K40" s="64"/>
      <c r="L40" s="64"/>
      <c r="M40" s="64"/>
      <c r="N40" s="64"/>
      <c r="O40" s="64"/>
      <c r="P40" s="64"/>
      <c r="Q40" s="64"/>
      <c r="R40" s="64"/>
    </row>
    <row r="41" spans="1:18">
      <c r="A41" s="49">
        <v>38</v>
      </c>
      <c r="B41" s="60">
        <f>COUNT(I41:R41)</f>
        <v>1</v>
      </c>
      <c r="C41" s="44" t="s">
        <v>186</v>
      </c>
      <c r="D41" s="70" t="s">
        <v>24</v>
      </c>
      <c r="E41" s="61">
        <f>IF(B41&lt;10,H41,IF(B41=10,H41-F41,H41-F41-G41))</f>
        <v>23</v>
      </c>
      <c r="F41" s="62">
        <f>SMALL(I41:R41,1)</f>
        <v>23</v>
      </c>
      <c r="G41" s="62" t="e">
        <f>SMALL(I41:R41,2)</f>
        <v>#NUM!</v>
      </c>
      <c r="H41" s="63">
        <f>SUM(I41:R41)</f>
        <v>23</v>
      </c>
      <c r="I41" s="64"/>
      <c r="J41" s="65">
        <v>23</v>
      </c>
      <c r="K41" s="64"/>
      <c r="L41" s="64"/>
      <c r="M41" s="64"/>
      <c r="N41" s="64"/>
      <c r="O41" s="64"/>
      <c r="P41" s="64"/>
      <c r="Q41" s="64"/>
      <c r="R41" s="64"/>
    </row>
    <row r="42" spans="1:18">
      <c r="A42" s="49">
        <v>39</v>
      </c>
      <c r="B42" s="60"/>
      <c r="C42" s="70"/>
      <c r="D42" s="70"/>
      <c r="E42" s="61"/>
      <c r="F42" s="62"/>
      <c r="G42" s="62"/>
      <c r="H42" s="63"/>
      <c r="I42" s="64"/>
      <c r="J42" s="64"/>
      <c r="K42" s="64"/>
      <c r="L42" s="64"/>
      <c r="M42" s="64"/>
      <c r="N42" s="64"/>
      <c r="O42" s="64"/>
      <c r="P42" s="64"/>
      <c r="Q42" s="64"/>
      <c r="R42" s="64"/>
    </row>
    <row r="43" spans="1:18">
      <c r="A43" s="49">
        <v>40</v>
      </c>
      <c r="B43" s="60">
        <f t="shared" ref="B41:B43" si="1">COUNT(I43:R43)</f>
        <v>0</v>
      </c>
      <c r="C43" s="70"/>
      <c r="D43" s="70"/>
      <c r="E43" s="61">
        <f t="shared" ref="E41:E43" si="2">IF(B43&lt;10,H43,IF(B43=10,H43-F43,H43-F43-G43))</f>
        <v>0</v>
      </c>
      <c r="F43" s="62" t="e">
        <f t="shared" ref="F41:F43" si="3">SMALL(I43:R43,1)</f>
        <v>#NUM!</v>
      </c>
      <c r="G43" s="62" t="e">
        <f t="shared" ref="G41:G43" si="4">SMALL(I43:R43,2)</f>
        <v>#NUM!</v>
      </c>
      <c r="H43" s="63">
        <f t="shared" ref="H41:H43" si="5">SUM(I43:R43)</f>
        <v>0</v>
      </c>
      <c r="I43" s="64"/>
      <c r="J43" s="64"/>
      <c r="K43" s="64"/>
      <c r="L43" s="64"/>
      <c r="M43" s="64"/>
      <c r="N43" s="64"/>
      <c r="O43" s="64"/>
      <c r="P43" s="64"/>
      <c r="Q43" s="64"/>
      <c r="R43" s="64"/>
    </row>
  </sheetData>
  <sortState xmlns:xlrd2="http://schemas.microsoft.com/office/spreadsheetml/2017/richdata2" ref="B4:O42">
    <sortCondition descending="1" ref="E4:E42"/>
  </sortState>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1"/>
  <sheetViews>
    <sheetView zoomScale="80" zoomScaleNormal="80" workbookViewId="0">
      <selection activeCell="U7" sqref="U7"/>
    </sheetView>
  </sheetViews>
  <sheetFormatPr defaultColWidth="8.81640625" defaultRowHeight="13" customHeight="1"/>
  <cols>
    <col min="1" max="1" width="3.26953125" style="16" bestFit="1" customWidth="1"/>
    <col min="2" max="2" width="17.453125" style="20" bestFit="1" customWidth="1"/>
    <col min="3" max="3" width="27.7265625" style="16" bestFit="1" customWidth="1"/>
    <col min="4" max="4" width="17.81640625" style="16" bestFit="1" customWidth="1"/>
    <col min="5" max="5" width="6.26953125" style="21" bestFit="1" customWidth="1"/>
    <col min="6" max="6" width="8.453125" style="41" bestFit="1" customWidth="1"/>
    <col min="7" max="7" width="10.54296875" style="41" bestFit="1" customWidth="1"/>
    <col min="8" max="8" width="6.26953125" style="39" bestFit="1" customWidth="1"/>
    <col min="9" max="9" width="5.1796875" style="22" bestFit="1" customWidth="1"/>
    <col min="10" max="14" width="5.1796875" style="16" bestFit="1" customWidth="1"/>
    <col min="15" max="15" width="5.1796875" style="92" bestFit="1" customWidth="1"/>
    <col min="16" max="16" width="5.1796875" style="16" bestFit="1" customWidth="1"/>
    <col min="17" max="17" width="5.54296875" style="16" bestFit="1" customWidth="1"/>
    <col min="18" max="18" width="5.54296875" style="22" bestFit="1" customWidth="1"/>
    <col min="19" max="19" width="5.1796875" style="16" bestFit="1" customWidth="1"/>
    <col min="20" max="16384" width="8.81640625" style="16"/>
  </cols>
  <sheetData>
    <row r="1" spans="1:20" ht="13" customHeight="1">
      <c r="A1" s="16" t="s">
        <v>3</v>
      </c>
      <c r="I1" s="22">
        <v>1</v>
      </c>
      <c r="J1" s="22">
        <v>2</v>
      </c>
      <c r="K1" s="22">
        <v>3</v>
      </c>
      <c r="L1" s="22">
        <v>4</v>
      </c>
      <c r="M1" s="22">
        <v>5</v>
      </c>
      <c r="N1" s="22">
        <v>6</v>
      </c>
      <c r="O1" s="88">
        <v>7</v>
      </c>
      <c r="P1" s="22">
        <v>8</v>
      </c>
      <c r="Q1" s="22">
        <v>9</v>
      </c>
      <c r="R1" s="22">
        <v>10</v>
      </c>
    </row>
    <row r="2" spans="1:20" ht="13" customHeight="1">
      <c r="H2" s="83">
        <f>SUM(I2:R2)</f>
        <v>219</v>
      </c>
      <c r="I2" s="22">
        <f t="shared" ref="I2:R2" si="0">COUNT(I4:I95)</f>
        <v>26</v>
      </c>
      <c r="J2" s="22">
        <f t="shared" si="0"/>
        <v>31</v>
      </c>
      <c r="K2" s="22">
        <f t="shared" si="0"/>
        <v>28</v>
      </c>
      <c r="L2" s="22">
        <f t="shared" si="0"/>
        <v>36</v>
      </c>
      <c r="M2" s="22">
        <f t="shared" si="0"/>
        <v>34</v>
      </c>
      <c r="N2" s="22">
        <f t="shared" si="0"/>
        <v>37</v>
      </c>
      <c r="O2" s="88">
        <f>COUNT(O4:O95)</f>
        <v>27</v>
      </c>
      <c r="P2" s="22">
        <f t="shared" si="0"/>
        <v>0</v>
      </c>
      <c r="Q2" s="22">
        <f t="shared" si="0"/>
        <v>0</v>
      </c>
      <c r="R2" s="22">
        <f t="shared" si="0"/>
        <v>0</v>
      </c>
    </row>
    <row r="3" spans="1:20" ht="51.5">
      <c r="B3" s="23" t="s">
        <v>0</v>
      </c>
      <c r="C3" s="17" t="s">
        <v>1</v>
      </c>
      <c r="D3" s="17" t="s">
        <v>21</v>
      </c>
      <c r="E3" s="24" t="s">
        <v>170</v>
      </c>
      <c r="F3" s="42" t="s">
        <v>12</v>
      </c>
      <c r="G3" s="42" t="s">
        <v>13</v>
      </c>
      <c r="H3" s="40" t="s">
        <v>11</v>
      </c>
      <c r="I3" s="74">
        <v>44485</v>
      </c>
      <c r="J3" s="25">
        <v>44492</v>
      </c>
      <c r="K3" s="25">
        <v>44499</v>
      </c>
      <c r="L3" s="25">
        <v>44506</v>
      </c>
      <c r="M3" s="25">
        <v>44513</v>
      </c>
      <c r="N3" s="25">
        <v>44520</v>
      </c>
      <c r="O3" s="89">
        <v>44527</v>
      </c>
      <c r="P3" s="25">
        <v>44534</v>
      </c>
      <c r="Q3" s="25">
        <v>44541</v>
      </c>
      <c r="R3" s="25">
        <v>44548</v>
      </c>
    </row>
    <row r="4" spans="1:20" ht="13" customHeight="1">
      <c r="A4" s="20">
        <v>1</v>
      </c>
      <c r="B4" s="26">
        <f>COUNT(I4:R4)</f>
        <v>7</v>
      </c>
      <c r="C4" s="13" t="s">
        <v>59</v>
      </c>
      <c r="D4" s="12" t="s">
        <v>44</v>
      </c>
      <c r="E4" s="18">
        <f>IF(B4&lt;10,H4,IF(B4=10,H4-F4,H4-F4-G4))</f>
        <v>236</v>
      </c>
      <c r="F4" s="77">
        <f>SMALL(I4:R4,1)</f>
        <v>30</v>
      </c>
      <c r="G4" s="77">
        <f>SMALL(I4:R4,2)</f>
        <v>30</v>
      </c>
      <c r="H4" s="35">
        <f>SUM(I4:R4)</f>
        <v>236</v>
      </c>
      <c r="I4" s="76">
        <v>30</v>
      </c>
      <c r="J4" s="28">
        <v>30</v>
      </c>
      <c r="K4" s="28">
        <v>33</v>
      </c>
      <c r="L4" s="28">
        <v>36</v>
      </c>
      <c r="M4" s="28">
        <v>36</v>
      </c>
      <c r="N4" s="27">
        <v>35</v>
      </c>
      <c r="O4" s="93">
        <v>36</v>
      </c>
      <c r="P4" s="28"/>
      <c r="Q4" s="28"/>
      <c r="R4" s="27"/>
      <c r="S4" s="12"/>
      <c r="T4" s="11"/>
    </row>
    <row r="5" spans="1:20" ht="13" customHeight="1">
      <c r="A5" s="20">
        <v>2</v>
      </c>
      <c r="B5" s="26">
        <f>COUNT(I5:R5)</f>
        <v>6</v>
      </c>
      <c r="C5" s="12" t="s">
        <v>154</v>
      </c>
      <c r="D5" s="14"/>
      <c r="E5" s="18">
        <f>IF(B5&lt;10,H5,IF(B5=10,H5-F5,H5-F5-G5))</f>
        <v>231.2</v>
      </c>
      <c r="F5" s="77">
        <f>SMALL(I5:R5,1)</f>
        <v>36</v>
      </c>
      <c r="G5" s="77">
        <f>SMALL(I5:R5,2)</f>
        <v>38</v>
      </c>
      <c r="H5" s="35">
        <f>SUM(I5:R5)</f>
        <v>231.2</v>
      </c>
      <c r="I5" s="28"/>
      <c r="J5" s="28">
        <v>36</v>
      </c>
      <c r="K5" s="28">
        <v>38</v>
      </c>
      <c r="L5" s="28">
        <v>38</v>
      </c>
      <c r="M5" s="28">
        <v>39</v>
      </c>
      <c r="N5" s="27">
        <v>40.1</v>
      </c>
      <c r="O5" s="94">
        <v>40.1</v>
      </c>
      <c r="P5" s="28"/>
      <c r="Q5" s="28"/>
      <c r="R5" s="34"/>
      <c r="S5" s="12"/>
      <c r="T5" s="11"/>
    </row>
    <row r="6" spans="1:20" ht="13" customHeight="1">
      <c r="A6" s="20">
        <v>3</v>
      </c>
      <c r="B6" s="26">
        <f>COUNT(I6:R6)</f>
        <v>6</v>
      </c>
      <c r="C6" s="12" t="s">
        <v>160</v>
      </c>
      <c r="D6" s="14" t="s">
        <v>44</v>
      </c>
      <c r="E6" s="18">
        <f>IF(B6&lt;10,H6,IF(B6=10,H6-F6,H6-F6-G6))</f>
        <v>229.1</v>
      </c>
      <c r="F6" s="77">
        <f>SMALL(I6:R6,1)</f>
        <v>34</v>
      </c>
      <c r="G6" s="77">
        <f>SMALL(I6:R6,2)</f>
        <v>38</v>
      </c>
      <c r="H6" s="35">
        <f>SUM(I6:R6)</f>
        <v>229.1</v>
      </c>
      <c r="I6" s="28"/>
      <c r="J6" s="28">
        <v>38</v>
      </c>
      <c r="K6" s="28">
        <v>39</v>
      </c>
      <c r="L6" s="27">
        <v>39</v>
      </c>
      <c r="M6" s="28">
        <v>40.1</v>
      </c>
      <c r="N6" s="27">
        <v>39</v>
      </c>
      <c r="O6" s="91">
        <v>34</v>
      </c>
      <c r="P6" s="28"/>
      <c r="Q6" s="28"/>
      <c r="R6" s="28"/>
      <c r="S6" s="12"/>
      <c r="T6"/>
    </row>
    <row r="7" spans="1:20" ht="13" customHeight="1">
      <c r="A7" s="20">
        <v>4</v>
      </c>
      <c r="B7" s="26">
        <f>COUNT(I7:R7)</f>
        <v>6</v>
      </c>
      <c r="C7" s="13" t="s">
        <v>55</v>
      </c>
      <c r="D7" s="12" t="s">
        <v>22</v>
      </c>
      <c r="E7" s="18">
        <f>IF(B7&lt;10,H7,IF(B7=10,H7-F7,H7-F7-G7))</f>
        <v>191</v>
      </c>
      <c r="F7" s="77">
        <f>SMALL(I7:R7,1)</f>
        <v>28</v>
      </c>
      <c r="G7" s="77">
        <f>SMALL(I7:R7,2)</f>
        <v>30</v>
      </c>
      <c r="H7" s="35">
        <f>SUM(I7:R7)</f>
        <v>191</v>
      </c>
      <c r="I7" s="76">
        <v>34</v>
      </c>
      <c r="J7" s="28">
        <v>33</v>
      </c>
      <c r="K7" s="28">
        <v>30</v>
      </c>
      <c r="L7" s="28">
        <v>28</v>
      </c>
      <c r="M7" s="28"/>
      <c r="N7" s="28">
        <v>31</v>
      </c>
      <c r="O7" s="91">
        <v>35</v>
      </c>
      <c r="P7" s="28"/>
      <c r="Q7" s="28"/>
      <c r="R7" s="28"/>
      <c r="S7" s="12"/>
      <c r="T7"/>
    </row>
    <row r="8" spans="1:20" ht="13" customHeight="1">
      <c r="A8" s="20">
        <v>5</v>
      </c>
      <c r="B8" s="26">
        <f>COUNT(I8:R8)</f>
        <v>7</v>
      </c>
      <c r="C8" s="13" t="s">
        <v>60</v>
      </c>
      <c r="D8" s="12" t="s">
        <v>22</v>
      </c>
      <c r="E8" s="18">
        <f>IF(B8&lt;10,H8,IF(B8=10,H8-F8,H8-F8-G8))</f>
        <v>181</v>
      </c>
      <c r="F8" s="77">
        <f>SMALL(I8:R8,1)</f>
        <v>7</v>
      </c>
      <c r="G8" s="77">
        <f>SMALL(I8:R8,2)</f>
        <v>27</v>
      </c>
      <c r="H8" s="35">
        <f>SUM(I8:R8)</f>
        <v>181</v>
      </c>
      <c r="I8" s="76">
        <v>29</v>
      </c>
      <c r="J8" s="28">
        <v>29</v>
      </c>
      <c r="K8" s="28">
        <v>29</v>
      </c>
      <c r="L8" s="27">
        <v>27</v>
      </c>
      <c r="M8" s="28">
        <v>7</v>
      </c>
      <c r="N8" s="27">
        <v>29</v>
      </c>
      <c r="O8" s="91">
        <v>31</v>
      </c>
      <c r="P8" s="28"/>
      <c r="Q8" s="28"/>
      <c r="R8" s="28"/>
      <c r="T8"/>
    </row>
    <row r="9" spans="1:20" ht="13" customHeight="1">
      <c r="A9" s="20">
        <v>6</v>
      </c>
      <c r="B9" s="26">
        <f>COUNT(I9:R9)</f>
        <v>5</v>
      </c>
      <c r="C9" s="13" t="s">
        <v>58</v>
      </c>
      <c r="D9" s="12" t="s">
        <v>22</v>
      </c>
      <c r="E9" s="18">
        <f>IF(B9&lt;10,H9,IF(B9=10,H9-F9,H9-F9-G9))</f>
        <v>163</v>
      </c>
      <c r="F9" s="77">
        <f>SMALL(I9:R9,1)</f>
        <v>31</v>
      </c>
      <c r="G9" s="77">
        <f>SMALL(I9:R9,2)</f>
        <v>31</v>
      </c>
      <c r="H9" s="35">
        <f>SUM(I9:R9)</f>
        <v>163</v>
      </c>
      <c r="I9" s="76">
        <v>31</v>
      </c>
      <c r="J9" s="28">
        <v>31</v>
      </c>
      <c r="K9" s="28"/>
      <c r="L9" s="28">
        <v>32</v>
      </c>
      <c r="M9" s="28">
        <v>33</v>
      </c>
      <c r="N9" s="27">
        <v>36</v>
      </c>
      <c r="O9" s="95"/>
      <c r="P9" s="28"/>
      <c r="Q9" s="28"/>
      <c r="R9" s="28"/>
      <c r="T9"/>
    </row>
    <row r="10" spans="1:20" ht="13" customHeight="1">
      <c r="A10" s="20">
        <v>7</v>
      </c>
      <c r="B10" s="26">
        <f>COUNT(I10:R10)</f>
        <v>5</v>
      </c>
      <c r="C10" s="12" t="s">
        <v>162</v>
      </c>
      <c r="D10" s="14" t="s">
        <v>22</v>
      </c>
      <c r="E10" s="18">
        <f>IF(B10&lt;10,H10,IF(B10=10,H10-F10,H10-F10-G10))</f>
        <v>158</v>
      </c>
      <c r="F10" s="77">
        <f>SMALL(I10:R10,1)</f>
        <v>27</v>
      </c>
      <c r="G10" s="77">
        <f>SMALL(I10:R10,2)</f>
        <v>27</v>
      </c>
      <c r="H10" s="35">
        <f>SUM(I10:R10)</f>
        <v>158</v>
      </c>
      <c r="I10" s="28"/>
      <c r="J10" s="28">
        <v>34</v>
      </c>
      <c r="K10" s="28">
        <v>27</v>
      </c>
      <c r="L10" s="27">
        <v>33</v>
      </c>
      <c r="M10" s="28">
        <v>37</v>
      </c>
      <c r="N10" s="28">
        <v>27</v>
      </c>
      <c r="O10" s="95"/>
      <c r="P10" s="28"/>
      <c r="Q10" s="28"/>
      <c r="R10" s="28"/>
      <c r="T10"/>
    </row>
    <row r="11" spans="1:20" ht="13" customHeight="1">
      <c r="A11" s="20">
        <v>8</v>
      </c>
      <c r="B11" s="26">
        <f>COUNT(I11:R11)</f>
        <v>5</v>
      </c>
      <c r="C11" s="12" t="s">
        <v>166</v>
      </c>
      <c r="D11" s="14" t="s">
        <v>22</v>
      </c>
      <c r="E11" s="18">
        <f>IF(B11&lt;10,H11,IF(B11=10,H11-F11,H11-F11-G11))</f>
        <v>154</v>
      </c>
      <c r="F11" s="77">
        <f>SMALL(I11:R11,1)</f>
        <v>26</v>
      </c>
      <c r="G11" s="77">
        <f>SMALL(I11:R11,2)</f>
        <v>28</v>
      </c>
      <c r="H11" s="35">
        <f>SUM(I11:R11)</f>
        <v>154</v>
      </c>
      <c r="I11" s="28"/>
      <c r="J11" s="28">
        <v>26</v>
      </c>
      <c r="K11" s="28">
        <v>37</v>
      </c>
      <c r="L11" s="27">
        <v>31</v>
      </c>
      <c r="M11" s="28"/>
      <c r="N11" s="27">
        <v>28</v>
      </c>
      <c r="O11" s="91">
        <v>32</v>
      </c>
      <c r="P11" s="28"/>
      <c r="Q11" s="28"/>
      <c r="R11" s="27"/>
      <c r="T11"/>
    </row>
    <row r="12" spans="1:20" ht="13" customHeight="1">
      <c r="A12" s="20">
        <v>9</v>
      </c>
      <c r="B12" s="26">
        <f>COUNT(I12:R12)</f>
        <v>7</v>
      </c>
      <c r="C12" s="13" t="s">
        <v>39</v>
      </c>
      <c r="D12" s="12" t="s">
        <v>22</v>
      </c>
      <c r="E12" s="18">
        <f>IF(B12&lt;10,H12,IF(B12=10,H12-F12,H12-F12-G12))</f>
        <v>145</v>
      </c>
      <c r="F12" s="77">
        <f>SMALL(I12:R12,1)</f>
        <v>14</v>
      </c>
      <c r="G12" s="77">
        <f>SMALL(I12:R12,2)</f>
        <v>15</v>
      </c>
      <c r="H12" s="35">
        <f>SUM(I12:R12)</f>
        <v>145</v>
      </c>
      <c r="I12" s="76">
        <v>22</v>
      </c>
      <c r="J12" s="28">
        <v>14</v>
      </c>
      <c r="K12" s="28">
        <v>20</v>
      </c>
      <c r="L12" s="27">
        <v>15</v>
      </c>
      <c r="M12" s="28">
        <v>21</v>
      </c>
      <c r="N12" s="28">
        <v>24</v>
      </c>
      <c r="O12" s="91">
        <v>29</v>
      </c>
      <c r="P12" s="28"/>
      <c r="Q12" s="28"/>
      <c r="R12" s="28"/>
      <c r="T12"/>
    </row>
    <row r="13" spans="1:20" ht="13" customHeight="1">
      <c r="A13" s="20">
        <v>10</v>
      </c>
      <c r="B13" s="26">
        <f>COUNT(I13:R13)</f>
        <v>7</v>
      </c>
      <c r="C13" s="13" t="s">
        <v>62</v>
      </c>
      <c r="D13" s="12" t="s">
        <v>22</v>
      </c>
      <c r="E13" s="18">
        <f>IF(B13&lt;10,H13,IF(B13=10,H13-F13,H13-F13-G13))</f>
        <v>141</v>
      </c>
      <c r="F13" s="77">
        <f>SMALL(I13:R13,1)</f>
        <v>12</v>
      </c>
      <c r="G13" s="77">
        <f>SMALL(I13:R13,2)</f>
        <v>17</v>
      </c>
      <c r="H13" s="35">
        <f>SUM(I13:R13)</f>
        <v>141</v>
      </c>
      <c r="I13" s="76">
        <v>27</v>
      </c>
      <c r="J13" s="28">
        <v>22</v>
      </c>
      <c r="K13" s="28">
        <v>19</v>
      </c>
      <c r="L13" s="28">
        <v>12</v>
      </c>
      <c r="M13" s="28">
        <v>25</v>
      </c>
      <c r="N13" s="28">
        <v>17</v>
      </c>
      <c r="O13" s="91">
        <v>19</v>
      </c>
      <c r="P13" s="28"/>
      <c r="Q13" s="28"/>
      <c r="R13" s="28"/>
      <c r="T13"/>
    </row>
    <row r="14" spans="1:20" ht="13" customHeight="1">
      <c r="A14" s="20">
        <v>11</v>
      </c>
      <c r="B14" s="26">
        <f>COUNT(I14:R14)</f>
        <v>6</v>
      </c>
      <c r="C14" s="13" t="s">
        <v>65</v>
      </c>
      <c r="D14" s="12"/>
      <c r="E14" s="18">
        <f>IF(B14&lt;10,H14,IF(B14=10,H14-F14,H14-F14-G14))</f>
        <v>137</v>
      </c>
      <c r="F14" s="77">
        <f>SMALL(I14:R14,1)</f>
        <v>20</v>
      </c>
      <c r="G14" s="77">
        <f>SMALL(I14:R14,2)</f>
        <v>21</v>
      </c>
      <c r="H14" s="35">
        <f>SUM(I14:R14)</f>
        <v>137</v>
      </c>
      <c r="I14" s="76">
        <v>24</v>
      </c>
      <c r="J14" s="28">
        <v>21</v>
      </c>
      <c r="K14" s="28"/>
      <c r="L14" s="28">
        <v>20</v>
      </c>
      <c r="M14" s="28">
        <v>24</v>
      </c>
      <c r="N14" s="78">
        <v>23</v>
      </c>
      <c r="O14" s="96">
        <v>25</v>
      </c>
      <c r="P14" s="27"/>
      <c r="Q14" s="28"/>
      <c r="R14" s="34"/>
      <c r="T14"/>
    </row>
    <row r="15" spans="1:20" ht="13" customHeight="1">
      <c r="A15" s="20">
        <v>12</v>
      </c>
      <c r="B15" s="26">
        <f>COUNT(I15:R15)</f>
        <v>4</v>
      </c>
      <c r="C15" s="12" t="s">
        <v>163</v>
      </c>
      <c r="D15" s="14" t="s">
        <v>159</v>
      </c>
      <c r="E15" s="18">
        <f>IF(B15&lt;10,H15,IF(B15=10,H15-F15,H15-F15-G15))</f>
        <v>136</v>
      </c>
      <c r="F15" s="77">
        <f>SMALL(I15:R15,1)</f>
        <v>32</v>
      </c>
      <c r="G15" s="77">
        <f>SMALL(I15:R15,2)</f>
        <v>34</v>
      </c>
      <c r="H15" s="35">
        <f>SUM(I15:R15)</f>
        <v>136</v>
      </c>
      <c r="I15" s="28"/>
      <c r="J15" s="28">
        <v>32</v>
      </c>
      <c r="K15" s="28">
        <v>36</v>
      </c>
      <c r="L15" s="28">
        <v>34</v>
      </c>
      <c r="M15" s="28">
        <v>34</v>
      </c>
      <c r="N15" s="27"/>
      <c r="O15" s="97"/>
      <c r="P15" s="28"/>
      <c r="Q15" s="28"/>
      <c r="R15" s="28"/>
      <c r="T15"/>
    </row>
    <row r="16" spans="1:20" ht="13" customHeight="1">
      <c r="A16" s="20">
        <v>13</v>
      </c>
      <c r="B16" s="26">
        <f>COUNT(I16:R16)</f>
        <v>4</v>
      </c>
      <c r="C16" s="13" t="s">
        <v>53</v>
      </c>
      <c r="D16" s="12" t="s">
        <v>22</v>
      </c>
      <c r="E16" s="18">
        <f>IF(B16&lt;10,H16,IF(B16=10,H16-F16,H16-F16-G16))</f>
        <v>136</v>
      </c>
      <c r="F16" s="77">
        <f>SMALL(I16:R16,1)</f>
        <v>28</v>
      </c>
      <c r="G16" s="77">
        <f>SMALL(I16:R16,2)</f>
        <v>35</v>
      </c>
      <c r="H16" s="35">
        <f>SUM(I16:R16)</f>
        <v>136</v>
      </c>
      <c r="I16" s="76">
        <v>36</v>
      </c>
      <c r="J16" s="28">
        <v>28</v>
      </c>
      <c r="K16" s="28">
        <v>35</v>
      </c>
      <c r="L16" s="27">
        <v>37</v>
      </c>
      <c r="M16" s="28"/>
      <c r="N16" s="28"/>
      <c r="O16" s="95"/>
      <c r="P16" s="28"/>
      <c r="Q16" s="28"/>
      <c r="R16" s="28"/>
      <c r="T16"/>
    </row>
    <row r="17" spans="1:20" ht="13" customHeight="1">
      <c r="A17" s="20">
        <v>14</v>
      </c>
      <c r="B17" s="26">
        <f>COUNT(I17:R17)</f>
        <v>4</v>
      </c>
      <c r="C17" s="12" t="s">
        <v>243</v>
      </c>
      <c r="D17" s="14" t="s">
        <v>241</v>
      </c>
      <c r="E17" s="18">
        <f>IF(B17&lt;10,H17,IF(B17=10,H17-F17,H17-F17-G17))</f>
        <v>131</v>
      </c>
      <c r="F17" s="77">
        <f>SMALL(I17:R17,1)</f>
        <v>28</v>
      </c>
      <c r="G17" s="77">
        <f>SMALL(I17:R17,2)</f>
        <v>31</v>
      </c>
      <c r="H17" s="35">
        <f>SUM(I17:R17)</f>
        <v>131</v>
      </c>
      <c r="I17" s="28"/>
      <c r="J17" s="28"/>
      <c r="K17" s="28">
        <v>28</v>
      </c>
      <c r="L17" s="27">
        <v>35</v>
      </c>
      <c r="M17" s="28">
        <v>31</v>
      </c>
      <c r="N17" s="28"/>
      <c r="O17" s="96">
        <v>37</v>
      </c>
      <c r="P17" s="28"/>
      <c r="Q17" s="28"/>
      <c r="R17" s="27"/>
      <c r="T17"/>
    </row>
    <row r="18" spans="1:20" ht="13" customHeight="1">
      <c r="A18" s="20">
        <v>15</v>
      </c>
      <c r="B18" s="26">
        <f>COUNT(I18:R18)</f>
        <v>4</v>
      </c>
      <c r="C18" s="13" t="s">
        <v>286</v>
      </c>
      <c r="D18" s="12" t="s">
        <v>45</v>
      </c>
      <c r="E18" s="18">
        <f>IF(B18&lt;10,H18,IF(B18=10,H18-F18,H18-F18-G18))</f>
        <v>129</v>
      </c>
      <c r="F18" s="77">
        <f>SMALL(I18:R18,1)</f>
        <v>29</v>
      </c>
      <c r="G18" s="77">
        <f>SMALL(I18:R18,2)</f>
        <v>30</v>
      </c>
      <c r="H18" s="35">
        <f>SUM(I18:R18)</f>
        <v>129</v>
      </c>
      <c r="I18" s="76">
        <v>33</v>
      </c>
      <c r="J18" s="28"/>
      <c r="K18" s="28"/>
      <c r="L18" s="28"/>
      <c r="M18" s="28">
        <v>29</v>
      </c>
      <c r="N18" s="28">
        <v>37</v>
      </c>
      <c r="O18" s="91">
        <v>30</v>
      </c>
      <c r="P18" s="28"/>
      <c r="Q18" s="28"/>
      <c r="R18" s="28"/>
      <c r="T18"/>
    </row>
    <row r="19" spans="1:20" ht="13" customHeight="1">
      <c r="A19" s="20">
        <v>16</v>
      </c>
      <c r="B19" s="26">
        <f>COUNT(I19:R19)</f>
        <v>4</v>
      </c>
      <c r="C19" s="13" t="s">
        <v>54</v>
      </c>
      <c r="D19" s="12" t="s">
        <v>22</v>
      </c>
      <c r="E19" s="18">
        <f>IF(B19&lt;10,H19,IF(B19=10,H19-F19,H19-F19-G19))</f>
        <v>127</v>
      </c>
      <c r="F19" s="77">
        <f>SMALL(I19:R19,1)</f>
        <v>27</v>
      </c>
      <c r="G19" s="77">
        <f>SMALL(I19:R19,2)</f>
        <v>32</v>
      </c>
      <c r="H19" s="35">
        <f>SUM(I19:R19)</f>
        <v>127</v>
      </c>
      <c r="I19" s="76">
        <v>35</v>
      </c>
      <c r="J19" s="28"/>
      <c r="K19" s="28">
        <v>32</v>
      </c>
      <c r="L19" s="28"/>
      <c r="M19" s="28"/>
      <c r="N19" s="28">
        <v>33</v>
      </c>
      <c r="O19" s="96">
        <v>27</v>
      </c>
      <c r="P19" s="28"/>
      <c r="Q19" s="28"/>
      <c r="R19" s="28"/>
      <c r="T19" s="11"/>
    </row>
    <row r="20" spans="1:20" ht="13" customHeight="1">
      <c r="A20" s="20">
        <v>17</v>
      </c>
      <c r="B20" s="26">
        <f>COUNT(I20:R20)</f>
        <v>4</v>
      </c>
      <c r="C20" s="13" t="s">
        <v>69</v>
      </c>
      <c r="D20" s="12" t="s">
        <v>24</v>
      </c>
      <c r="E20" s="18">
        <f>IF(B20&lt;10,H20,IF(B20=10,H20-F20,H20-F20-G20))</f>
        <v>126</v>
      </c>
      <c r="F20" s="77">
        <f>SMALL(I20:R20,1)</f>
        <v>18</v>
      </c>
      <c r="G20" s="77">
        <f>SMALL(I20:R20,2)</f>
        <v>35</v>
      </c>
      <c r="H20" s="35">
        <f>SUM(I20:R20)</f>
        <v>126</v>
      </c>
      <c r="I20" s="76">
        <v>18</v>
      </c>
      <c r="J20" s="28">
        <v>35</v>
      </c>
      <c r="K20" s="28"/>
      <c r="L20" s="28"/>
      <c r="M20" s="28">
        <v>35</v>
      </c>
      <c r="N20" s="28">
        <v>38</v>
      </c>
      <c r="O20" s="95"/>
      <c r="P20" s="28"/>
      <c r="Q20" s="28"/>
      <c r="R20" s="27"/>
      <c r="T20"/>
    </row>
    <row r="21" spans="1:20" ht="13" customHeight="1">
      <c r="A21" s="20">
        <v>18</v>
      </c>
      <c r="B21" s="26">
        <f>COUNT(I21:R21)</f>
        <v>5</v>
      </c>
      <c r="C21" s="13" t="s">
        <v>61</v>
      </c>
      <c r="D21" s="12" t="s">
        <v>28</v>
      </c>
      <c r="E21" s="18">
        <f>IF(B21&lt;10,H21,IF(B21=10,H21-F21,H21-F21-G21))</f>
        <v>123</v>
      </c>
      <c r="F21" s="77">
        <f>SMALL(I21:R21,1)</f>
        <v>20</v>
      </c>
      <c r="G21" s="77">
        <f>SMALL(I21:R21,2)</f>
        <v>20</v>
      </c>
      <c r="H21" s="35">
        <f>SUM(I21:R21)</f>
        <v>123</v>
      </c>
      <c r="I21" s="76">
        <v>28</v>
      </c>
      <c r="J21" s="28"/>
      <c r="K21" s="28">
        <v>31</v>
      </c>
      <c r="L21" s="28"/>
      <c r="M21" s="28">
        <v>20</v>
      </c>
      <c r="N21" s="37">
        <v>20</v>
      </c>
      <c r="O21" s="96">
        <v>24</v>
      </c>
      <c r="P21" s="28"/>
      <c r="Q21" s="28"/>
      <c r="R21" s="28"/>
      <c r="T21" s="11"/>
    </row>
    <row r="22" spans="1:20" ht="13" customHeight="1">
      <c r="A22" s="20">
        <v>19</v>
      </c>
      <c r="B22" s="26">
        <f>COUNT(I22:R22)</f>
        <v>3</v>
      </c>
      <c r="C22" s="13" t="s">
        <v>153</v>
      </c>
      <c r="D22" s="12"/>
      <c r="E22" s="18">
        <f>IF(B22&lt;10,H22,IF(B22=10,H22-F22,H22-F22-G22))</f>
        <v>107.1</v>
      </c>
      <c r="F22" s="77">
        <f>SMALL(I22:R22,1)</f>
        <v>30</v>
      </c>
      <c r="G22" s="77">
        <f>SMALL(I22:R22,2)</f>
        <v>37</v>
      </c>
      <c r="H22" s="35">
        <f>SUM(I22:R22)</f>
        <v>107.1</v>
      </c>
      <c r="I22" s="76">
        <v>37</v>
      </c>
      <c r="J22" s="28">
        <v>40.1</v>
      </c>
      <c r="K22" s="28"/>
      <c r="L22" s="28"/>
      <c r="M22" s="27">
        <v>30</v>
      </c>
      <c r="N22" s="28"/>
      <c r="O22" s="95"/>
      <c r="P22" s="28"/>
      <c r="Q22" s="28"/>
      <c r="R22" s="28"/>
      <c r="T22"/>
    </row>
    <row r="23" spans="1:20" ht="13" customHeight="1">
      <c r="A23" s="20">
        <v>20</v>
      </c>
      <c r="B23" s="26">
        <f>COUNT(I23:R23)</f>
        <v>3</v>
      </c>
      <c r="C23" s="12" t="s">
        <v>285</v>
      </c>
      <c r="D23" s="14" t="s">
        <v>24</v>
      </c>
      <c r="E23" s="18">
        <f>IF(B23&lt;10,H23,IF(B23=10,H23-F23,H23-F23-G23))</f>
        <v>103</v>
      </c>
      <c r="F23" s="77">
        <f>SMALL(I23:R23,1)</f>
        <v>30</v>
      </c>
      <c r="G23" s="77">
        <f>SMALL(I23:R23,2)</f>
        <v>34</v>
      </c>
      <c r="H23" s="35">
        <f>SUM(I23:R23)</f>
        <v>103</v>
      </c>
      <c r="I23" s="28"/>
      <c r="J23" s="28"/>
      <c r="K23" s="28">
        <v>34</v>
      </c>
      <c r="L23" s="28"/>
      <c r="M23" s="28"/>
      <c r="N23" s="28">
        <v>30</v>
      </c>
      <c r="O23" s="90">
        <v>39</v>
      </c>
      <c r="P23" s="28"/>
      <c r="Q23" s="28"/>
      <c r="R23" s="28"/>
      <c r="T23" s="11"/>
    </row>
    <row r="24" spans="1:20" ht="13" customHeight="1">
      <c r="A24" s="20">
        <v>21</v>
      </c>
      <c r="B24" s="26">
        <f>COUNT(I24:R24)</f>
        <v>5</v>
      </c>
      <c r="C24" s="12" t="s">
        <v>165</v>
      </c>
      <c r="D24" s="14" t="s">
        <v>22</v>
      </c>
      <c r="E24" s="18">
        <f>IF(B24&lt;10,H24,IF(B24=10,H24-F24,H24-F24-G24))</f>
        <v>98</v>
      </c>
      <c r="F24" s="77">
        <f>SMALL(I24:R24,1)</f>
        <v>13</v>
      </c>
      <c r="G24" s="77">
        <f>SMALL(I24:R24,2)</f>
        <v>19</v>
      </c>
      <c r="H24" s="35">
        <f>SUM(I24:R24)</f>
        <v>98</v>
      </c>
      <c r="I24" s="28"/>
      <c r="J24" s="28">
        <v>19</v>
      </c>
      <c r="K24" s="28"/>
      <c r="L24" s="27">
        <v>13</v>
      </c>
      <c r="M24" s="28">
        <v>22</v>
      </c>
      <c r="N24" s="28">
        <v>22</v>
      </c>
      <c r="O24" s="91">
        <v>22</v>
      </c>
      <c r="P24" s="28"/>
      <c r="Q24" s="28"/>
      <c r="R24" s="27"/>
      <c r="T24"/>
    </row>
    <row r="25" spans="1:20" ht="13" customHeight="1">
      <c r="A25" s="20">
        <v>22</v>
      </c>
      <c r="B25" s="26">
        <f>COUNT(I25:R25)</f>
        <v>4</v>
      </c>
      <c r="C25" s="12" t="s">
        <v>248</v>
      </c>
      <c r="D25" s="14"/>
      <c r="E25" s="18">
        <f>IF(B25&lt;10,H25,IF(B25=10,H25-F25,H25-F25-G25))</f>
        <v>95</v>
      </c>
      <c r="F25" s="77">
        <f>SMALL(I25:R25,1)</f>
        <v>23</v>
      </c>
      <c r="G25" s="77">
        <f>SMALL(I25:R25,2)</f>
        <v>23</v>
      </c>
      <c r="H25" s="35">
        <f>SUM(I25:R25)</f>
        <v>95</v>
      </c>
      <c r="I25" s="28"/>
      <c r="J25" s="28"/>
      <c r="K25" s="28">
        <v>23</v>
      </c>
      <c r="L25" s="28">
        <v>26</v>
      </c>
      <c r="M25" s="28">
        <v>23</v>
      </c>
      <c r="N25" s="28"/>
      <c r="O25" s="91">
        <v>23</v>
      </c>
      <c r="P25" s="28"/>
      <c r="Q25" s="28"/>
      <c r="R25" s="28"/>
      <c r="T25"/>
    </row>
    <row r="26" spans="1:20" ht="13" customHeight="1">
      <c r="A26" s="20">
        <v>23</v>
      </c>
      <c r="B26" s="26">
        <f>COUNT(I26:R26)</f>
        <v>3</v>
      </c>
      <c r="C26" s="13" t="s">
        <v>57</v>
      </c>
      <c r="D26" s="12" t="s">
        <v>46</v>
      </c>
      <c r="E26" s="18">
        <f>IF(B26&lt;10,H26,IF(B26=10,H26-F26,H26-F26-G26))</f>
        <v>83</v>
      </c>
      <c r="F26" s="77">
        <f>SMALL(I26:R26,1)</f>
        <v>25</v>
      </c>
      <c r="G26" s="77">
        <f>SMALL(I26:R26,2)</f>
        <v>26</v>
      </c>
      <c r="H26" s="35">
        <f>SUM(I26:R26)</f>
        <v>83</v>
      </c>
      <c r="I26" s="76">
        <v>32</v>
      </c>
      <c r="J26" s="28">
        <v>25</v>
      </c>
      <c r="K26" s="28"/>
      <c r="L26" s="28"/>
      <c r="M26" s="28"/>
      <c r="N26" s="28">
        <v>26</v>
      </c>
      <c r="O26" s="28"/>
      <c r="P26" s="28"/>
      <c r="Q26" s="28"/>
      <c r="R26" s="27"/>
      <c r="T26"/>
    </row>
    <row r="27" spans="1:20" ht="13" customHeight="1">
      <c r="A27" s="20">
        <v>24</v>
      </c>
      <c r="B27" s="26">
        <f>COUNT(I27:R27)</f>
        <v>6</v>
      </c>
      <c r="C27" s="13" t="s">
        <v>70</v>
      </c>
      <c r="D27" s="12" t="s">
        <v>23</v>
      </c>
      <c r="E27" s="18">
        <f>IF(B27&lt;10,H27,IF(B27=10,H27-F27,H27-F27-G27))</f>
        <v>83</v>
      </c>
      <c r="F27" s="77">
        <f>SMALL(I27:R27,1)</f>
        <v>6</v>
      </c>
      <c r="G27" s="77">
        <f>SMALL(I27:R27,2)</f>
        <v>11</v>
      </c>
      <c r="H27" s="35">
        <f>SUM(I27:R27)</f>
        <v>83</v>
      </c>
      <c r="I27" s="76">
        <v>17</v>
      </c>
      <c r="J27" s="28"/>
      <c r="K27" s="28">
        <v>15</v>
      </c>
      <c r="L27" s="28">
        <v>6</v>
      </c>
      <c r="M27" s="28">
        <v>18</v>
      </c>
      <c r="N27" s="28">
        <v>11</v>
      </c>
      <c r="O27" s="96">
        <v>16</v>
      </c>
      <c r="P27" s="28"/>
      <c r="Q27" s="28"/>
      <c r="R27" s="28"/>
      <c r="T27"/>
    </row>
    <row r="28" spans="1:20" ht="13" customHeight="1">
      <c r="A28" s="20">
        <v>25</v>
      </c>
      <c r="B28" s="26">
        <f>COUNT(I28:R28)</f>
        <v>3</v>
      </c>
      <c r="C28" s="12" t="s">
        <v>185</v>
      </c>
      <c r="D28" s="14" t="s">
        <v>44</v>
      </c>
      <c r="E28" s="18">
        <f>IF(B28&lt;10,H28,IF(B28=10,H28-F28,H28-F28-G28))</f>
        <v>82</v>
      </c>
      <c r="F28" s="77">
        <f>SMALL(I28:R28,1)</f>
        <v>24</v>
      </c>
      <c r="G28" s="77">
        <f>SMALL(I28:R28,2)</f>
        <v>25</v>
      </c>
      <c r="H28" s="35">
        <f>SUM(I28:R28)</f>
        <v>82</v>
      </c>
      <c r="I28" s="28"/>
      <c r="J28" s="28"/>
      <c r="K28" s="28">
        <v>25</v>
      </c>
      <c r="L28" s="28">
        <v>24</v>
      </c>
      <c r="M28" s="28"/>
      <c r="N28" s="28"/>
      <c r="O28" s="91">
        <v>33</v>
      </c>
      <c r="P28" s="28"/>
      <c r="Q28" s="28"/>
      <c r="R28" s="28"/>
      <c r="T28"/>
    </row>
    <row r="29" spans="1:20" ht="13" customHeight="1">
      <c r="A29" s="20">
        <v>26</v>
      </c>
      <c r="B29" s="26">
        <f>COUNT(I29:R29)</f>
        <v>5</v>
      </c>
      <c r="C29" s="13" t="s">
        <v>41</v>
      </c>
      <c r="D29" s="12"/>
      <c r="E29" s="18">
        <f>IF(B29&lt;10,H29,IF(B29=10,H29-F29,H29-F29-G29))</f>
        <v>82</v>
      </c>
      <c r="F29" s="77">
        <f>SMALL(I29:R29,1)</f>
        <v>9</v>
      </c>
      <c r="G29" s="77">
        <f>SMALL(I29:R29,2)</f>
        <v>16</v>
      </c>
      <c r="H29" s="35">
        <f>SUM(I29:R29)</f>
        <v>82</v>
      </c>
      <c r="I29" s="76">
        <v>20</v>
      </c>
      <c r="J29" s="28">
        <v>20</v>
      </c>
      <c r="K29" s="28"/>
      <c r="L29" s="28">
        <v>9</v>
      </c>
      <c r="M29" s="28"/>
      <c r="N29" s="27">
        <v>16</v>
      </c>
      <c r="O29" s="96">
        <v>17</v>
      </c>
      <c r="P29" s="28"/>
      <c r="Q29" s="28"/>
      <c r="R29" s="28"/>
      <c r="S29" s="12"/>
      <c r="T29"/>
    </row>
    <row r="30" spans="1:20" ht="13" customHeight="1">
      <c r="A30" s="20">
        <v>27</v>
      </c>
      <c r="B30" s="26">
        <f>COUNT(I30:R30)</f>
        <v>4</v>
      </c>
      <c r="C30" s="13" t="s">
        <v>67</v>
      </c>
      <c r="D30" s="12" t="s">
        <v>24</v>
      </c>
      <c r="E30" s="18">
        <f>IF(B30&lt;10,H30,IF(B30=10,H30-F30,H30-F30-G30))</f>
        <v>81</v>
      </c>
      <c r="F30" s="77">
        <f>SMALL(I30:R30,1)</f>
        <v>18</v>
      </c>
      <c r="G30" s="77">
        <f>SMALL(I30:R30,2)</f>
        <v>18</v>
      </c>
      <c r="H30" s="35">
        <f>SUM(I30:R30)</f>
        <v>81</v>
      </c>
      <c r="I30" s="76">
        <v>21</v>
      </c>
      <c r="J30" s="28">
        <v>24</v>
      </c>
      <c r="K30" s="28">
        <v>18</v>
      </c>
      <c r="L30" s="28">
        <v>18</v>
      </c>
      <c r="M30" s="28"/>
      <c r="N30" s="28"/>
      <c r="O30" s="97"/>
      <c r="P30" s="28"/>
      <c r="Q30" s="28"/>
      <c r="R30" s="28"/>
      <c r="T30"/>
    </row>
    <row r="31" spans="1:20" ht="13" customHeight="1">
      <c r="A31" s="20">
        <v>28</v>
      </c>
      <c r="B31" s="26">
        <f>COUNT(I31:R31)</f>
        <v>4</v>
      </c>
      <c r="C31" s="12" t="s">
        <v>244</v>
      </c>
      <c r="D31" s="14" t="s">
        <v>22</v>
      </c>
      <c r="E31" s="18">
        <f>IF(B31&lt;10,H31,IF(B31=10,H31-F31,H31-F31-G31))</f>
        <v>81</v>
      </c>
      <c r="F31" s="77">
        <f>SMALL(I31:R31,1)</f>
        <v>16</v>
      </c>
      <c r="G31" s="77">
        <f>SMALL(I31:R31,2)</f>
        <v>18</v>
      </c>
      <c r="H31" s="35">
        <f>SUM(I31:R31)</f>
        <v>81</v>
      </c>
      <c r="I31" s="28"/>
      <c r="J31" s="28"/>
      <c r="K31" s="28">
        <v>16</v>
      </c>
      <c r="L31" s="27">
        <v>19</v>
      </c>
      <c r="M31" s="27">
        <v>28</v>
      </c>
      <c r="N31" s="27"/>
      <c r="O31" s="96">
        <v>18</v>
      </c>
      <c r="P31" s="28"/>
      <c r="Q31" s="28"/>
      <c r="R31" s="28"/>
      <c r="S31" s="12"/>
      <c r="T31"/>
    </row>
    <row r="32" spans="1:20" ht="13" customHeight="1">
      <c r="A32" s="20">
        <v>29</v>
      </c>
      <c r="B32" s="26">
        <f>COUNT(I32:R32)</f>
        <v>2</v>
      </c>
      <c r="C32" s="12" t="s">
        <v>161</v>
      </c>
      <c r="D32" s="14" t="s">
        <v>22</v>
      </c>
      <c r="E32" s="18">
        <f>IF(B32&lt;10,H32,IF(B32=10,H32-F32,H32-F32-G32))</f>
        <v>77.099999999999994</v>
      </c>
      <c r="F32" s="77">
        <f>SMALL(I32:R32,1)</f>
        <v>37</v>
      </c>
      <c r="G32" s="77">
        <f>SMALL(I32:R32,2)</f>
        <v>40.1</v>
      </c>
      <c r="H32" s="35">
        <f>SUM(I32:R32)</f>
        <v>77.099999999999994</v>
      </c>
      <c r="I32" s="35"/>
      <c r="J32" s="28">
        <v>37</v>
      </c>
      <c r="K32" s="28">
        <v>40.1</v>
      </c>
      <c r="L32" s="28"/>
      <c r="M32" s="28"/>
      <c r="N32" s="28"/>
      <c r="O32" s="28"/>
      <c r="P32" s="28"/>
      <c r="Q32" s="28"/>
      <c r="R32" s="28"/>
      <c r="S32" s="12"/>
      <c r="T32"/>
    </row>
    <row r="33" spans="1:20" ht="13" customHeight="1">
      <c r="A33" s="20">
        <v>30</v>
      </c>
      <c r="B33" s="26">
        <f>COUNT(I33:R33)</f>
        <v>2</v>
      </c>
      <c r="C33" s="13" t="s">
        <v>51</v>
      </c>
      <c r="D33" s="12" t="s">
        <v>22</v>
      </c>
      <c r="E33" s="18">
        <f>IF(B33&lt;10,H33,IF(B33=10,H33-F33,H33-F33-G33))</f>
        <v>77</v>
      </c>
      <c r="F33" s="77">
        <f>SMALL(I33:R33,1)</f>
        <v>38</v>
      </c>
      <c r="G33" s="77">
        <f>SMALL(I33:R33,2)</f>
        <v>39</v>
      </c>
      <c r="H33" s="35">
        <f>SUM(I33:R33)</f>
        <v>77</v>
      </c>
      <c r="I33" s="76">
        <v>38</v>
      </c>
      <c r="J33" s="28">
        <v>39</v>
      </c>
      <c r="K33" s="28"/>
      <c r="L33" s="28"/>
      <c r="M33" s="28"/>
      <c r="N33" s="28"/>
      <c r="O33" s="95"/>
      <c r="P33" s="28"/>
      <c r="Q33" s="28"/>
      <c r="R33" s="28"/>
      <c r="S33" s="12"/>
      <c r="T33"/>
    </row>
    <row r="34" spans="1:20" ht="13" customHeight="1">
      <c r="A34" s="20">
        <v>31</v>
      </c>
      <c r="B34" s="26">
        <f>COUNT(I34:R34)</f>
        <v>4</v>
      </c>
      <c r="C34" s="12" t="s">
        <v>168</v>
      </c>
      <c r="D34" s="14" t="s">
        <v>22</v>
      </c>
      <c r="E34" s="18">
        <f>IF(B34&lt;10,H34,IF(B34=10,H34-F34,H34-F34-G34))</f>
        <v>75</v>
      </c>
      <c r="F34" s="77">
        <f>SMALL(I34:R34,1)</f>
        <v>11</v>
      </c>
      <c r="G34" s="77">
        <f>SMALL(I34:R34,2)</f>
        <v>17</v>
      </c>
      <c r="H34" s="35">
        <f>SUM(I34:R34)</f>
        <v>75</v>
      </c>
      <c r="I34" s="28"/>
      <c r="J34" s="28">
        <v>17</v>
      </c>
      <c r="K34" s="28"/>
      <c r="L34" s="28"/>
      <c r="M34" s="28">
        <v>11</v>
      </c>
      <c r="N34" s="28">
        <v>21</v>
      </c>
      <c r="O34" s="91">
        <v>26</v>
      </c>
      <c r="P34" s="28"/>
      <c r="Q34" s="28"/>
      <c r="R34" s="28"/>
      <c r="S34" s="12"/>
      <c r="T34"/>
    </row>
    <row r="35" spans="1:20" ht="13" customHeight="1">
      <c r="A35" s="20">
        <v>32</v>
      </c>
      <c r="B35" s="26">
        <f>COUNT(I35:R35)</f>
        <v>3</v>
      </c>
      <c r="C35" s="12" t="s">
        <v>186</v>
      </c>
      <c r="D35" s="14"/>
      <c r="E35" s="18">
        <f>IF(B35&lt;10,H35,IF(B35=10,H35-F35,H35-F35-G35))</f>
        <v>72</v>
      </c>
      <c r="F35" s="77">
        <f>SMALL(I35:R35,1)</f>
        <v>21</v>
      </c>
      <c r="G35" s="77">
        <f>SMALL(I35:R35,2)</f>
        <v>25</v>
      </c>
      <c r="H35" s="35">
        <f>SUM(I35:R35)</f>
        <v>72</v>
      </c>
      <c r="I35" s="28"/>
      <c r="J35" s="28"/>
      <c r="K35" s="28"/>
      <c r="L35" s="27">
        <v>21</v>
      </c>
      <c r="M35" s="28">
        <v>26</v>
      </c>
      <c r="N35" s="28">
        <v>25</v>
      </c>
      <c r="O35" s="28"/>
      <c r="P35" s="28"/>
      <c r="Q35" s="28"/>
      <c r="R35" s="28"/>
      <c r="S35" s="12"/>
      <c r="T35"/>
    </row>
    <row r="36" spans="1:20" ht="13" customHeight="1">
      <c r="A36" s="20">
        <v>33</v>
      </c>
      <c r="B36" s="26">
        <f>COUNT(I36:R36)</f>
        <v>2</v>
      </c>
      <c r="C36" s="12" t="s">
        <v>273</v>
      </c>
      <c r="D36" s="14" t="s">
        <v>274</v>
      </c>
      <c r="E36" s="18">
        <f>IF(B36&lt;10,H36,IF(B36=10,H36-F36,H36-F36-G36))</f>
        <v>62</v>
      </c>
      <c r="F36" s="77">
        <f>SMALL(I36:R36,1)</f>
        <v>30</v>
      </c>
      <c r="G36" s="77">
        <f>SMALL(I36:R36,2)</f>
        <v>32</v>
      </c>
      <c r="H36" s="35">
        <f>SUM(I36:R36)</f>
        <v>62</v>
      </c>
      <c r="I36" s="28"/>
      <c r="J36" s="28"/>
      <c r="K36" s="28"/>
      <c r="L36" s="28">
        <v>30</v>
      </c>
      <c r="M36" s="28">
        <v>32</v>
      </c>
      <c r="N36" s="28"/>
      <c r="O36" s="28"/>
      <c r="P36" s="28"/>
      <c r="Q36" s="28"/>
      <c r="R36" s="28"/>
      <c r="S36" s="12"/>
      <c r="T36"/>
    </row>
    <row r="37" spans="1:20" ht="13" customHeight="1">
      <c r="A37" s="20">
        <v>34</v>
      </c>
      <c r="B37" s="26">
        <f>COUNT(I37:R37)</f>
        <v>4</v>
      </c>
      <c r="C37" s="13" t="s">
        <v>240</v>
      </c>
      <c r="D37" s="12" t="s">
        <v>44</v>
      </c>
      <c r="E37" s="18">
        <f>IF(B37&lt;10,H37,IF(B37=10,H37-F37,H37-F37-G37))</f>
        <v>61</v>
      </c>
      <c r="F37" s="77">
        <f>SMALL(I37:R37,1)</f>
        <v>10</v>
      </c>
      <c r="G37" s="77">
        <f>SMALL(I37:R37,2)</f>
        <v>14</v>
      </c>
      <c r="H37" s="35">
        <f>SUM(I37:R37)</f>
        <v>61</v>
      </c>
      <c r="I37" s="76">
        <v>16</v>
      </c>
      <c r="J37" s="28"/>
      <c r="K37" s="28"/>
      <c r="L37" s="28">
        <v>10</v>
      </c>
      <c r="M37" s="28"/>
      <c r="N37" s="28">
        <v>14</v>
      </c>
      <c r="O37" s="91">
        <v>21</v>
      </c>
      <c r="P37" s="28"/>
      <c r="Q37" s="28"/>
      <c r="R37" s="27"/>
      <c r="S37" s="12"/>
      <c r="T37"/>
    </row>
    <row r="38" spans="1:20" ht="14.5">
      <c r="A38" s="20">
        <v>35</v>
      </c>
      <c r="B38" s="26">
        <f>COUNT(I38:R38)</f>
        <v>2</v>
      </c>
      <c r="C38" s="12" t="s">
        <v>275</v>
      </c>
      <c r="D38" s="14" t="s">
        <v>242</v>
      </c>
      <c r="E38" s="18">
        <f>IF(B38&lt;10,H38,IF(B38=10,H38-F38,H38-F38-G38))</f>
        <v>57</v>
      </c>
      <c r="F38" s="77">
        <f>SMALL(I38:R38,1)</f>
        <v>28</v>
      </c>
      <c r="G38" s="77">
        <f>SMALL(I38:R38,2)</f>
        <v>29</v>
      </c>
      <c r="H38" s="35">
        <f>SUM(I38:R38)</f>
        <v>57</v>
      </c>
      <c r="I38" s="28"/>
      <c r="J38" s="28"/>
      <c r="K38" s="28"/>
      <c r="L38" s="27">
        <v>29</v>
      </c>
      <c r="M38" s="28"/>
      <c r="N38" s="28"/>
      <c r="O38" s="96">
        <v>28</v>
      </c>
      <c r="P38" s="28"/>
      <c r="Q38" s="28"/>
      <c r="R38" s="28"/>
    </row>
    <row r="39" spans="1:20" ht="14.5">
      <c r="A39" s="20">
        <v>36</v>
      </c>
      <c r="B39" s="26">
        <f>COUNT(I39:R39)</f>
        <v>3</v>
      </c>
      <c r="C39" s="12" t="s">
        <v>277</v>
      </c>
      <c r="D39" s="14"/>
      <c r="E39" s="18">
        <f>IF(B39&lt;10,H39,IF(B39=10,H39-F39,H39-F39-G39))</f>
        <v>57</v>
      </c>
      <c r="F39" s="77">
        <f>SMALL(I39:R39,1)</f>
        <v>14</v>
      </c>
      <c r="G39" s="77">
        <f>SMALL(I39:R39,2)</f>
        <v>20</v>
      </c>
      <c r="H39" s="35">
        <f>SUM(I39:R39)</f>
        <v>57</v>
      </c>
      <c r="I39" s="28"/>
      <c r="J39" s="28"/>
      <c r="K39" s="28"/>
      <c r="L39" s="27">
        <v>23</v>
      </c>
      <c r="M39" s="28">
        <v>14</v>
      </c>
      <c r="N39" s="28"/>
      <c r="O39" s="96">
        <v>20</v>
      </c>
      <c r="P39" s="28"/>
      <c r="Q39" s="28"/>
      <c r="R39" s="28"/>
    </row>
    <row r="40" spans="1:20" ht="14.5">
      <c r="A40" s="20">
        <v>37</v>
      </c>
      <c r="B40" s="26">
        <f>COUNT(I40:R40)</f>
        <v>3</v>
      </c>
      <c r="C40" s="12" t="s">
        <v>158</v>
      </c>
      <c r="D40" s="14"/>
      <c r="E40" s="18">
        <f>IF(B40&lt;10,H40,IF(B40=10,H40-F40,H40-F40-G40))</f>
        <v>55</v>
      </c>
      <c r="F40" s="77">
        <f>SMALL(I40:R40,1)</f>
        <v>14</v>
      </c>
      <c r="G40" s="77">
        <f>SMALL(I40:R40,2)</f>
        <v>14</v>
      </c>
      <c r="H40" s="35">
        <f>SUM(I40:R40)</f>
        <v>55</v>
      </c>
      <c r="I40" s="28"/>
      <c r="J40" s="28">
        <v>14</v>
      </c>
      <c r="K40" s="28"/>
      <c r="L40" s="28">
        <v>14</v>
      </c>
      <c r="M40" s="28">
        <v>27</v>
      </c>
      <c r="N40" s="28"/>
      <c r="O40" s="28"/>
      <c r="P40" s="28"/>
      <c r="Q40" s="28"/>
      <c r="R40" s="28"/>
    </row>
    <row r="41" spans="1:20" ht="14.5">
      <c r="A41" s="20">
        <v>38</v>
      </c>
      <c r="B41" s="26">
        <f>COUNT(I41:R41)</f>
        <v>4</v>
      </c>
      <c r="C41" s="12" t="s">
        <v>167</v>
      </c>
      <c r="D41" s="14" t="s">
        <v>92</v>
      </c>
      <c r="E41" s="18">
        <f>IF(B41&lt;10,H41,IF(B41=10,H41-F41,H41-F41-G41))</f>
        <v>54</v>
      </c>
      <c r="F41" s="77">
        <f>SMALL(I41:R41,1)</f>
        <v>7</v>
      </c>
      <c r="G41" s="77">
        <f>SMALL(I41:R41,2)</f>
        <v>14</v>
      </c>
      <c r="H41" s="35">
        <f>SUM(I41:R41)</f>
        <v>54</v>
      </c>
      <c r="I41" s="28"/>
      <c r="J41" s="28">
        <v>18</v>
      </c>
      <c r="K41" s="28">
        <v>14</v>
      </c>
      <c r="L41" s="27">
        <v>7</v>
      </c>
      <c r="M41" s="28">
        <v>15</v>
      </c>
      <c r="N41" s="28"/>
      <c r="O41" s="28"/>
      <c r="P41" s="28"/>
      <c r="Q41" s="28"/>
      <c r="R41" s="28"/>
    </row>
    <row r="42" spans="1:20" ht="14.5">
      <c r="A42" s="20">
        <v>39</v>
      </c>
      <c r="B42" s="26">
        <f>COUNT(I42:R42)</f>
        <v>2</v>
      </c>
      <c r="C42" s="13" t="s">
        <v>284</v>
      </c>
      <c r="D42" s="12" t="s">
        <v>22</v>
      </c>
      <c r="E42" s="18">
        <f>IF(B42&lt;10,H42,IF(B42=10,H42-F42,H42-F42-G42))</f>
        <v>53</v>
      </c>
      <c r="F42" s="77">
        <f>SMALL(I42:R42,1)</f>
        <v>14</v>
      </c>
      <c r="G42" s="77">
        <f>SMALL(I42:R42,2)</f>
        <v>39</v>
      </c>
      <c r="H42" s="35">
        <f>SUM(I42:R42)</f>
        <v>53</v>
      </c>
      <c r="I42" s="76">
        <v>39</v>
      </c>
      <c r="J42" s="28">
        <v>14</v>
      </c>
      <c r="K42" s="28"/>
      <c r="L42" s="28"/>
      <c r="M42" s="28"/>
      <c r="N42" s="28"/>
      <c r="O42" s="28"/>
      <c r="P42" s="28"/>
      <c r="Q42" s="28"/>
      <c r="R42" s="28"/>
    </row>
    <row r="43" spans="1:20" ht="14.5">
      <c r="A43" s="20">
        <v>40</v>
      </c>
      <c r="B43" s="26">
        <f>COUNT(I43:R43)</f>
        <v>4</v>
      </c>
      <c r="C43" s="12" t="s">
        <v>157</v>
      </c>
      <c r="D43" s="14"/>
      <c r="E43" s="18">
        <f>IF(B43&lt;10,H43,IF(B43=10,H43-F43,H43-F43-G43))</f>
        <v>48</v>
      </c>
      <c r="F43" s="77">
        <f>SMALL(I43:R43,1)</f>
        <v>7</v>
      </c>
      <c r="G43" s="77">
        <f>SMALL(I43:R43,2)</f>
        <v>13</v>
      </c>
      <c r="H43" s="35">
        <f>SUM(I43:R43)</f>
        <v>48</v>
      </c>
      <c r="I43" s="28"/>
      <c r="J43" s="28">
        <v>14</v>
      </c>
      <c r="K43" s="28">
        <v>13</v>
      </c>
      <c r="L43" s="28"/>
      <c r="M43" s="28"/>
      <c r="N43" s="28">
        <v>7</v>
      </c>
      <c r="O43" s="91">
        <v>14</v>
      </c>
      <c r="P43" s="28"/>
      <c r="Q43" s="28"/>
      <c r="R43" s="27"/>
    </row>
    <row r="44" spans="1:20" ht="14.5">
      <c r="A44" s="20">
        <v>41</v>
      </c>
      <c r="B44" s="26">
        <f>COUNT(I44:R44)</f>
        <v>2</v>
      </c>
      <c r="C44" s="13" t="s">
        <v>66</v>
      </c>
      <c r="D44" s="12"/>
      <c r="E44" s="18">
        <f>IF(B44&lt;10,H44,IF(B44=10,H44-F44,H44-F44-G44))</f>
        <v>46</v>
      </c>
      <c r="F44" s="77">
        <f>SMALL(I44:R44,1)</f>
        <v>23</v>
      </c>
      <c r="G44" s="77">
        <f>SMALL(I44:R44,2)</f>
        <v>23</v>
      </c>
      <c r="H44" s="35">
        <f>SUM(I44:R44)</f>
        <v>46</v>
      </c>
      <c r="I44" s="76">
        <v>23</v>
      </c>
      <c r="J44" s="28">
        <v>23</v>
      </c>
      <c r="K44" s="32"/>
      <c r="L44" s="28"/>
      <c r="M44" s="28"/>
      <c r="N44" s="28"/>
      <c r="O44" s="27"/>
      <c r="P44" s="28"/>
      <c r="Q44" s="28"/>
      <c r="R44" s="28"/>
    </row>
    <row r="45" spans="1:20" ht="14.5">
      <c r="A45" s="20">
        <v>42</v>
      </c>
      <c r="B45" s="26">
        <f>COUNT(I45:R45)</f>
        <v>2</v>
      </c>
      <c r="C45" s="12" t="s">
        <v>259</v>
      </c>
      <c r="D45" s="14"/>
      <c r="E45" s="18">
        <f>IF(B45&lt;10,H45,IF(B45=10,H45-F45,H45-F45-G45))</f>
        <v>45</v>
      </c>
      <c r="F45" s="77">
        <f>SMALL(I45:R45,1)</f>
        <v>7</v>
      </c>
      <c r="G45" s="77">
        <f>SMALL(I45:R45,2)</f>
        <v>38</v>
      </c>
      <c r="H45" s="35">
        <f>SUM(I45:R45)</f>
        <v>45</v>
      </c>
      <c r="I45" s="28"/>
      <c r="J45" s="28"/>
      <c r="K45" s="28"/>
      <c r="L45" s="28"/>
      <c r="M45" s="28"/>
      <c r="N45" s="28">
        <v>7</v>
      </c>
      <c r="O45" s="94">
        <v>38</v>
      </c>
      <c r="P45" s="28"/>
      <c r="Q45" s="28"/>
      <c r="R45" s="28"/>
    </row>
    <row r="46" spans="1:20" ht="14.5">
      <c r="A46" s="20">
        <v>43</v>
      </c>
      <c r="B46" s="26">
        <f>COUNT(I46:R46)</f>
        <v>3</v>
      </c>
      <c r="C46" s="13" t="s">
        <v>279</v>
      </c>
      <c r="D46" s="12"/>
      <c r="E46" s="18">
        <f>IF(B46&lt;10,H46,IF(B46=10,H46-F46,H46-F46-G46))</f>
        <v>43</v>
      </c>
      <c r="F46" s="77">
        <f>SMALL(I46:R46,1)</f>
        <v>7</v>
      </c>
      <c r="G46" s="77">
        <f>SMALL(I46:R46,2)</f>
        <v>17</v>
      </c>
      <c r="H46" s="35">
        <f>SUM(I46:R46)</f>
        <v>43</v>
      </c>
      <c r="I46" s="76"/>
      <c r="J46" s="32"/>
      <c r="K46" s="28"/>
      <c r="L46" s="27">
        <v>17</v>
      </c>
      <c r="M46" s="28">
        <v>19</v>
      </c>
      <c r="N46" s="28">
        <v>7</v>
      </c>
      <c r="O46" s="28"/>
      <c r="P46" s="28"/>
      <c r="Q46" s="28"/>
      <c r="R46" s="28"/>
    </row>
    <row r="47" spans="1:20" ht="14.5">
      <c r="A47" s="20">
        <v>44</v>
      </c>
      <c r="B47" s="26">
        <f>COUNT(I47:R47)</f>
        <v>3</v>
      </c>
      <c r="C47" s="12" t="s">
        <v>156</v>
      </c>
      <c r="D47" s="14"/>
      <c r="E47" s="18">
        <f>IF(B47&lt;10,H47,IF(B47=10,H47-F47,H47-F47-G47))</f>
        <v>41</v>
      </c>
      <c r="F47" s="77">
        <f>SMALL(I47:R47,1)</f>
        <v>8</v>
      </c>
      <c r="G47" s="77">
        <f>SMALL(I47:R47,2)</f>
        <v>15</v>
      </c>
      <c r="H47" s="35">
        <f>SUM(I47:R47)</f>
        <v>41</v>
      </c>
      <c r="I47" s="28"/>
      <c r="J47" s="28">
        <v>15</v>
      </c>
      <c r="K47" s="28"/>
      <c r="L47" s="28">
        <v>8</v>
      </c>
      <c r="M47" s="28"/>
      <c r="N47" s="28">
        <v>18</v>
      </c>
      <c r="O47" s="95"/>
      <c r="P47" s="28"/>
      <c r="Q47" s="28"/>
      <c r="R47" s="28"/>
    </row>
    <row r="48" spans="1:20" ht="14.5">
      <c r="A48" s="20">
        <v>45</v>
      </c>
      <c r="B48" s="26">
        <f>COUNT(I48:R48)</f>
        <v>1</v>
      </c>
      <c r="C48" s="13" t="s">
        <v>49</v>
      </c>
      <c r="D48" s="12" t="s">
        <v>44</v>
      </c>
      <c r="E48" s="18">
        <f>IF(B48&lt;10,H48,IF(B48=10,H48-F48,H48-F48-G48))</f>
        <v>40.1</v>
      </c>
      <c r="F48" s="77">
        <f>SMALL(I48:R48,1)</f>
        <v>40.1</v>
      </c>
      <c r="G48" s="77" t="e">
        <f>SMALL(I48:R48,2)</f>
        <v>#NUM!</v>
      </c>
      <c r="H48" s="35">
        <f>SUM(I48:R48)</f>
        <v>40.1</v>
      </c>
      <c r="I48" s="76">
        <v>40.1</v>
      </c>
      <c r="J48" s="28"/>
      <c r="K48" s="28"/>
      <c r="L48" s="28"/>
      <c r="M48" s="28"/>
      <c r="N48" s="28"/>
      <c r="O48" s="95"/>
      <c r="P48" s="28"/>
      <c r="Q48" s="28"/>
      <c r="R48" s="28"/>
    </row>
    <row r="49" spans="1:18" ht="14.5">
      <c r="A49" s="20">
        <v>46</v>
      </c>
      <c r="B49" s="26">
        <f>COUNT(I49:R49)</f>
        <v>1</v>
      </c>
      <c r="C49" s="12" t="s">
        <v>272</v>
      </c>
      <c r="D49" s="14" t="s">
        <v>176</v>
      </c>
      <c r="E49" s="18">
        <f>IF(B49&lt;10,H49,IF(B49=10,H49-F49,H49-F49-G49))</f>
        <v>40.1</v>
      </c>
      <c r="F49" s="77">
        <f>SMALL(I49:R49,1)</f>
        <v>40.1</v>
      </c>
      <c r="G49" s="77" t="e">
        <f>SMALL(I49:R49,2)</f>
        <v>#NUM!</v>
      </c>
      <c r="H49" s="35">
        <f>SUM(I49:R49)</f>
        <v>40.1</v>
      </c>
      <c r="I49" s="28"/>
      <c r="J49" s="28"/>
      <c r="K49" s="28"/>
      <c r="L49" s="28">
        <v>40.1</v>
      </c>
      <c r="M49" s="36"/>
      <c r="N49" s="28"/>
      <c r="O49" s="28"/>
      <c r="P49" s="28"/>
      <c r="Q49" s="28"/>
      <c r="R49" s="28"/>
    </row>
    <row r="50" spans="1:18" ht="14.5">
      <c r="A50" s="20">
        <v>47</v>
      </c>
      <c r="B50" s="26">
        <f>COUNT(I50:R50)</f>
        <v>1</v>
      </c>
      <c r="C50" s="12" t="s">
        <v>358</v>
      </c>
      <c r="D50" s="14" t="s">
        <v>22</v>
      </c>
      <c r="E50" s="18">
        <f>IF(B50&lt;10,H50,IF(B50=10,H50-F50,H50-F50-G50))</f>
        <v>38</v>
      </c>
      <c r="F50" s="77">
        <f>SMALL(I50:R50,1)</f>
        <v>38</v>
      </c>
      <c r="G50" s="77" t="e">
        <f>SMALL(I50:R50,2)</f>
        <v>#NUM!</v>
      </c>
      <c r="H50" s="35">
        <f>SUM(I50:R50)</f>
        <v>38</v>
      </c>
      <c r="I50" s="28"/>
      <c r="J50" s="28"/>
      <c r="K50" s="28"/>
      <c r="L50" s="27"/>
      <c r="M50" s="28">
        <v>38</v>
      </c>
      <c r="N50" s="28"/>
      <c r="O50" s="28"/>
      <c r="P50" s="28"/>
      <c r="Q50" s="28"/>
      <c r="R50" s="27"/>
    </row>
    <row r="51" spans="1:18" ht="14.5">
      <c r="A51" s="20">
        <v>48</v>
      </c>
      <c r="B51" s="26">
        <f>COUNT(I51:R51)</f>
        <v>1</v>
      </c>
      <c r="C51" t="s">
        <v>412</v>
      </c>
      <c r="D51" s="14" t="s">
        <v>44</v>
      </c>
      <c r="E51" s="18">
        <f>IF(B51&lt;10,H51,IF(B51=10,H51-F51,H51-F51-G51))</f>
        <v>34</v>
      </c>
      <c r="F51" s="77">
        <f>SMALL(I51:R51,1)</f>
        <v>34</v>
      </c>
      <c r="G51" s="77" t="e">
        <f>SMALL(I51:R51,2)</f>
        <v>#NUM!</v>
      </c>
      <c r="H51" s="35">
        <f>SUM(I51:R51)</f>
        <v>34</v>
      </c>
      <c r="I51" s="28"/>
      <c r="J51" s="28"/>
      <c r="K51" s="28"/>
      <c r="L51" s="28"/>
      <c r="M51" s="28"/>
      <c r="N51" s="28">
        <v>34</v>
      </c>
      <c r="O51" s="95"/>
      <c r="P51" s="28"/>
      <c r="Q51" s="28"/>
      <c r="R51" s="28"/>
    </row>
    <row r="52" spans="1:18" ht="14.5">
      <c r="A52" s="20">
        <v>49</v>
      </c>
      <c r="B52" s="26">
        <f>COUNT(I52:R52)</f>
        <v>1</v>
      </c>
      <c r="C52" s="12" t="s">
        <v>413</v>
      </c>
      <c r="D52" s="14" t="s">
        <v>44</v>
      </c>
      <c r="E52" s="18">
        <f>IF(B52&lt;10,H52,IF(B52=10,H52-F52,H52-F52-G52))</f>
        <v>32</v>
      </c>
      <c r="F52" s="77">
        <f>SMALL(I52:R52,1)</f>
        <v>32</v>
      </c>
      <c r="G52" s="77" t="e">
        <f>SMALL(I52:R52,2)</f>
        <v>#NUM!</v>
      </c>
      <c r="H52" s="35">
        <f>SUM(I52:R52)</f>
        <v>32</v>
      </c>
      <c r="I52" s="28"/>
      <c r="J52" s="28"/>
      <c r="K52" s="28"/>
      <c r="L52" s="28"/>
      <c r="M52" s="28"/>
      <c r="N52" s="28">
        <v>32</v>
      </c>
      <c r="O52" s="27"/>
      <c r="P52" s="28"/>
      <c r="Q52" s="28"/>
      <c r="R52" s="29"/>
    </row>
    <row r="53" spans="1:18" ht="14.5">
      <c r="A53" s="20">
        <v>50</v>
      </c>
      <c r="B53" s="26">
        <f>COUNT(I53:R53)</f>
        <v>1</v>
      </c>
      <c r="C53" s="12" t="s">
        <v>164</v>
      </c>
      <c r="D53" s="14" t="s">
        <v>44</v>
      </c>
      <c r="E53" s="18">
        <f>IF(B53&lt;10,H53,IF(B53=10,H53-F53,H53-F53-G53))</f>
        <v>27</v>
      </c>
      <c r="F53" s="77">
        <f>SMALL(I53:R53,1)</f>
        <v>27</v>
      </c>
      <c r="G53" s="77" t="e">
        <f>SMALL(I53:R53,2)</f>
        <v>#NUM!</v>
      </c>
      <c r="H53" s="35">
        <f>SUM(I53:R53)</f>
        <v>27</v>
      </c>
      <c r="I53" s="28"/>
      <c r="J53" s="28">
        <v>27</v>
      </c>
      <c r="K53" s="28"/>
      <c r="L53" s="28"/>
      <c r="M53" s="28"/>
      <c r="N53" s="28"/>
      <c r="O53" s="28"/>
      <c r="P53" s="28"/>
      <c r="Q53" s="28"/>
      <c r="R53" s="28"/>
    </row>
    <row r="54" spans="1:18" ht="14.5">
      <c r="A54" s="20">
        <v>51</v>
      </c>
      <c r="B54" s="26">
        <f>COUNT(I54:R54)</f>
        <v>2</v>
      </c>
      <c r="C54" s="12" t="s">
        <v>363</v>
      </c>
      <c r="D54" s="14" t="s">
        <v>487</v>
      </c>
      <c r="E54" s="18">
        <f>IF(B54&lt;10,H54,IF(B54=10,H54-F54,H54-F54-G54))</f>
        <v>27</v>
      </c>
      <c r="F54" s="77">
        <f>SMALL(I54:R54,1)</f>
        <v>12</v>
      </c>
      <c r="G54" s="77">
        <f>SMALL(I54:R54,2)</f>
        <v>15</v>
      </c>
      <c r="H54" s="35">
        <f>SUM(I54:R54)</f>
        <v>27</v>
      </c>
      <c r="I54" s="28"/>
      <c r="J54" s="28"/>
      <c r="K54" s="28"/>
      <c r="L54" s="28"/>
      <c r="M54" s="28">
        <v>12</v>
      </c>
      <c r="N54" s="28"/>
      <c r="O54" s="91">
        <v>15</v>
      </c>
      <c r="P54" s="28"/>
      <c r="Q54" s="28"/>
      <c r="R54" s="28"/>
    </row>
    <row r="55" spans="1:18" ht="14.5">
      <c r="A55" s="20">
        <v>52</v>
      </c>
      <c r="B55" s="26">
        <f>COUNT(I55:R55)</f>
        <v>1</v>
      </c>
      <c r="C55" s="13" t="s">
        <v>63</v>
      </c>
      <c r="D55" s="12" t="s">
        <v>38</v>
      </c>
      <c r="E55" s="18">
        <f>IF(B55&lt;10,H55,IF(B55=10,H55-F55,H55-F55-G55))</f>
        <v>26</v>
      </c>
      <c r="F55" s="77">
        <f>SMALL(I55:R55,1)</f>
        <v>26</v>
      </c>
      <c r="G55" s="77" t="e">
        <f>SMALL(I55:R55,2)</f>
        <v>#NUM!</v>
      </c>
      <c r="H55" s="35">
        <f>SUM(I55:R55)</f>
        <v>26</v>
      </c>
      <c r="I55" s="76">
        <v>26</v>
      </c>
      <c r="J55" s="28"/>
      <c r="K55" s="28"/>
      <c r="L55" s="28"/>
      <c r="M55" s="28"/>
      <c r="N55" s="28"/>
      <c r="O55" s="28"/>
      <c r="P55" s="28"/>
      <c r="Q55" s="28"/>
      <c r="R55" s="28"/>
    </row>
    <row r="56" spans="1:18" ht="14.5">
      <c r="A56" s="20">
        <v>53</v>
      </c>
      <c r="B56" s="26">
        <f>COUNT(I56:R56)</f>
        <v>1</v>
      </c>
      <c r="C56" s="12" t="s">
        <v>246</v>
      </c>
      <c r="D56" s="14" t="s">
        <v>22</v>
      </c>
      <c r="E56" s="18">
        <f>IF(B56&lt;10,H56,IF(B56=10,H56-F56,H56-F56-G56))</f>
        <v>26</v>
      </c>
      <c r="F56" s="77">
        <f>SMALL(I56:R56,1)</f>
        <v>26</v>
      </c>
      <c r="G56" s="77" t="e">
        <f>SMALL(I56:R56,2)</f>
        <v>#NUM!</v>
      </c>
      <c r="H56" s="35">
        <f>SUM(I56:R56)</f>
        <v>26</v>
      </c>
      <c r="I56" s="28"/>
      <c r="J56" s="28"/>
      <c r="K56" s="28">
        <v>26</v>
      </c>
      <c r="L56" s="28"/>
      <c r="M56" s="28"/>
      <c r="N56" s="28"/>
      <c r="O56" s="28"/>
      <c r="P56" s="28"/>
      <c r="Q56" s="28"/>
      <c r="R56" s="28"/>
    </row>
    <row r="57" spans="1:18" ht="14.5">
      <c r="A57" s="20">
        <v>54</v>
      </c>
      <c r="B57" s="26">
        <f>COUNT(I57:R57)</f>
        <v>1</v>
      </c>
      <c r="C57" s="12" t="s">
        <v>276</v>
      </c>
      <c r="D57" s="14" t="s">
        <v>22</v>
      </c>
      <c r="E57" s="18">
        <f>IF(B57&lt;10,H57,IF(B57=10,H57-F57,H57-F57-G57))</f>
        <v>25</v>
      </c>
      <c r="F57" s="77">
        <f>SMALL(I57:R57,1)</f>
        <v>25</v>
      </c>
      <c r="G57" s="77" t="e">
        <f>SMALL(I57:R57,2)</f>
        <v>#NUM!</v>
      </c>
      <c r="H57" s="35">
        <f>SUM(I57:R57)</f>
        <v>25</v>
      </c>
      <c r="I57" s="28"/>
      <c r="J57" s="28"/>
      <c r="K57" s="28"/>
      <c r="L57" s="27">
        <v>25</v>
      </c>
      <c r="M57" s="28"/>
      <c r="N57" s="28"/>
      <c r="O57" s="28"/>
      <c r="P57" s="28"/>
      <c r="Q57" s="28"/>
      <c r="R57" s="28"/>
    </row>
    <row r="58" spans="1:18" ht="14.5">
      <c r="A58" s="20">
        <v>55</v>
      </c>
      <c r="B58" s="26">
        <f>COUNT(I58:R58)</f>
        <v>2</v>
      </c>
      <c r="C58" s="12" t="s">
        <v>362</v>
      </c>
      <c r="D58" s="14"/>
      <c r="E58" s="18">
        <f>IF(B58&lt;10,H58,IF(B58=10,H58-F58,H58-F58-G58))</f>
        <v>25</v>
      </c>
      <c r="F58" s="77">
        <f>SMALL(I58:R58,1)</f>
        <v>12</v>
      </c>
      <c r="G58" s="77">
        <f>SMALL(I58:R58,2)</f>
        <v>13</v>
      </c>
      <c r="H58" s="35">
        <f>SUM(I58:R58)</f>
        <v>25</v>
      </c>
      <c r="I58" s="28"/>
      <c r="J58" s="28"/>
      <c r="K58" s="28"/>
      <c r="L58" s="28"/>
      <c r="M58" s="28">
        <v>13</v>
      </c>
      <c r="N58" s="28">
        <v>12</v>
      </c>
      <c r="O58" s="28"/>
      <c r="P58" s="28"/>
      <c r="Q58" s="28"/>
      <c r="R58" s="29"/>
    </row>
    <row r="59" spans="1:18" ht="14.5">
      <c r="A59" s="20">
        <v>56</v>
      </c>
      <c r="B59" s="26">
        <f>COUNT(I59:R59)</f>
        <v>1</v>
      </c>
      <c r="C59" s="13" t="s">
        <v>64</v>
      </c>
      <c r="D59" s="12" t="s">
        <v>47</v>
      </c>
      <c r="E59" s="18">
        <f>IF(B59&lt;10,H59,IF(B59=10,H59-F59,H59-F59-G59))</f>
        <v>25</v>
      </c>
      <c r="F59" s="77">
        <f>SMALL(I59:R59,1)</f>
        <v>25</v>
      </c>
      <c r="G59" s="77" t="e">
        <f>SMALL(I59:R59,2)</f>
        <v>#NUM!</v>
      </c>
      <c r="H59" s="35">
        <f>SUM(I59:R59)</f>
        <v>25</v>
      </c>
      <c r="I59" s="76">
        <v>25</v>
      </c>
      <c r="J59" s="28"/>
      <c r="K59" s="28"/>
      <c r="L59" s="28"/>
      <c r="M59" s="28"/>
      <c r="N59" s="28"/>
      <c r="O59" s="28"/>
      <c r="P59" s="28"/>
      <c r="Q59" s="28"/>
      <c r="R59" s="28"/>
    </row>
    <row r="60" spans="1:18" ht="14.5">
      <c r="A60" s="20">
        <v>57</v>
      </c>
      <c r="B60" s="26">
        <f>COUNT(I60:R60)</f>
        <v>1</v>
      </c>
      <c r="C60" s="12" t="s">
        <v>247</v>
      </c>
      <c r="D60" s="14" t="s">
        <v>22</v>
      </c>
      <c r="E60" s="18">
        <f>IF(B60&lt;10,H60,IF(B60=10,H60-F60,H60-F60-G60))</f>
        <v>24</v>
      </c>
      <c r="F60" s="77">
        <f>SMALL(I60:R60,1)</f>
        <v>24</v>
      </c>
      <c r="G60" s="77" t="e">
        <f>SMALL(I60:R60,2)</f>
        <v>#NUM!</v>
      </c>
      <c r="H60" s="35">
        <f>SUM(I60:R60)</f>
        <v>24</v>
      </c>
      <c r="I60" s="28"/>
      <c r="J60" s="28"/>
      <c r="K60" s="28">
        <v>24</v>
      </c>
      <c r="L60" s="28"/>
      <c r="M60" s="28"/>
      <c r="N60" s="28"/>
      <c r="O60" s="31"/>
      <c r="P60" s="28"/>
      <c r="Q60" s="28"/>
      <c r="R60" s="28"/>
    </row>
    <row r="61" spans="1:18" ht="14.5">
      <c r="A61" s="20">
        <v>58</v>
      </c>
      <c r="B61" s="26">
        <f>COUNT(I61:R61)</f>
        <v>1</v>
      </c>
      <c r="C61" s="13" t="s">
        <v>278</v>
      </c>
      <c r="D61" s="12"/>
      <c r="E61" s="18">
        <f>IF(B61&lt;10,H61,IF(B61=10,H61-F61,H61-F61-G61))</f>
        <v>22</v>
      </c>
      <c r="F61" s="77">
        <f>SMALL(I61:R61,1)</f>
        <v>22</v>
      </c>
      <c r="G61" s="77" t="e">
        <f>SMALL(I61:R61,2)</f>
        <v>#NUM!</v>
      </c>
      <c r="H61" s="35">
        <f>SUM(I61:R61)</f>
        <v>22</v>
      </c>
      <c r="I61" s="76"/>
      <c r="J61" s="28"/>
      <c r="K61" s="28"/>
      <c r="L61" s="28">
        <v>22</v>
      </c>
      <c r="M61" s="28"/>
      <c r="N61" s="28"/>
      <c r="O61" s="28"/>
      <c r="P61" s="28"/>
      <c r="Q61" s="27"/>
      <c r="R61" s="28"/>
    </row>
    <row r="62" spans="1:18" ht="14.5">
      <c r="A62" s="20">
        <v>59</v>
      </c>
      <c r="B62" s="26">
        <f>COUNT(I62:R62)</f>
        <v>1</v>
      </c>
      <c r="C62" s="12" t="s">
        <v>249</v>
      </c>
      <c r="D62" s="14" t="s">
        <v>242</v>
      </c>
      <c r="E62" s="18">
        <f>IF(B62&lt;10,H62,IF(B62=10,H62-F62,H62-F62-G62))</f>
        <v>22</v>
      </c>
      <c r="F62" s="77">
        <f>SMALL(I62:R62,1)</f>
        <v>22</v>
      </c>
      <c r="G62" s="77" t="e">
        <f>SMALL(I62:R62,2)</f>
        <v>#NUM!</v>
      </c>
      <c r="H62" s="35">
        <f>SUM(I62:R62)</f>
        <v>22</v>
      </c>
      <c r="I62" s="28"/>
      <c r="J62" s="28"/>
      <c r="K62" s="28">
        <v>22</v>
      </c>
      <c r="L62" s="28"/>
      <c r="M62" s="28"/>
      <c r="N62" s="28"/>
      <c r="O62" s="28"/>
      <c r="P62" s="28"/>
      <c r="Q62" s="28"/>
      <c r="R62" s="28"/>
    </row>
    <row r="63" spans="1:18" ht="14.5">
      <c r="A63" s="20">
        <v>60</v>
      </c>
      <c r="B63" s="26">
        <f>COUNT(I63:R63)</f>
        <v>2</v>
      </c>
      <c r="C63" t="s">
        <v>263</v>
      </c>
      <c r="D63" s="14"/>
      <c r="E63" s="18">
        <f>IF(B63&lt;10,H63,IF(B63=10,H63-F63,H63-F63-G63))</f>
        <v>21</v>
      </c>
      <c r="F63" s="77">
        <f>SMALL(I63:R63,1)</f>
        <v>8</v>
      </c>
      <c r="G63" s="77">
        <f>SMALL(I63:R63,2)</f>
        <v>13</v>
      </c>
      <c r="H63" s="35">
        <f>SUM(I63:R63)</f>
        <v>21</v>
      </c>
      <c r="I63" s="28"/>
      <c r="J63" s="28"/>
      <c r="K63" s="28"/>
      <c r="L63" s="28"/>
      <c r="M63" s="28">
        <v>8</v>
      </c>
      <c r="N63" s="28">
        <v>13</v>
      </c>
      <c r="O63" s="28"/>
      <c r="P63" s="28"/>
      <c r="Q63" s="28"/>
      <c r="R63" s="28"/>
    </row>
    <row r="64" spans="1:18" ht="14.5">
      <c r="A64" s="20">
        <v>61</v>
      </c>
      <c r="B64" s="26">
        <f>COUNT(I64:R64)</f>
        <v>1</v>
      </c>
      <c r="C64" s="12" t="s">
        <v>250</v>
      </c>
      <c r="D64" s="14" t="s">
        <v>242</v>
      </c>
      <c r="E64" s="18">
        <f>IF(B64&lt;10,H64,IF(B64=10,H64-F64,H64-F64-G64))</f>
        <v>21</v>
      </c>
      <c r="F64" s="77">
        <f>SMALL(I64:R64,1)</f>
        <v>21</v>
      </c>
      <c r="G64" s="77" t="e">
        <f>SMALL(I64:R64,2)</f>
        <v>#NUM!</v>
      </c>
      <c r="H64" s="35">
        <f>SUM(I64:R64)</f>
        <v>21</v>
      </c>
      <c r="I64" s="28"/>
      <c r="J64" s="28"/>
      <c r="K64" s="28">
        <v>21</v>
      </c>
      <c r="L64" s="28"/>
      <c r="M64" s="28"/>
      <c r="N64" s="28"/>
      <c r="O64" s="28"/>
      <c r="P64" s="28"/>
      <c r="Q64" s="28"/>
      <c r="R64" s="28"/>
    </row>
    <row r="65" spans="1:18" ht="14.5">
      <c r="A65" s="20">
        <v>62</v>
      </c>
      <c r="B65" s="26">
        <f>COUNT(I65:R65)</f>
        <v>2</v>
      </c>
      <c r="C65" t="s">
        <v>366</v>
      </c>
      <c r="D65" s="14" t="s">
        <v>364</v>
      </c>
      <c r="E65" s="18">
        <f>IF(B65&lt;10,H65,IF(B65=10,H65-F65,H65-F65-G65))</f>
        <v>20</v>
      </c>
      <c r="F65" s="77">
        <f>SMALL(I65:R65,1)</f>
        <v>10</v>
      </c>
      <c r="G65" s="77">
        <f>SMALL(I65:R65,2)</f>
        <v>10</v>
      </c>
      <c r="H65" s="35">
        <f>SUM(I65:R65)</f>
        <v>20</v>
      </c>
      <c r="I65" s="28"/>
      <c r="J65" s="28"/>
      <c r="K65" s="28"/>
      <c r="L65" s="28"/>
      <c r="M65" s="28">
        <v>10</v>
      </c>
      <c r="N65" s="28">
        <v>10</v>
      </c>
      <c r="O65" s="28"/>
      <c r="P65" s="28"/>
      <c r="Q65" s="28"/>
      <c r="R65" s="28"/>
    </row>
    <row r="66" spans="1:18" ht="14.5">
      <c r="A66" s="20">
        <v>63</v>
      </c>
      <c r="B66" s="26">
        <f>COUNT(I66:R66)</f>
        <v>2</v>
      </c>
      <c r="C66" s="12" t="s">
        <v>282</v>
      </c>
      <c r="D66" s="14"/>
      <c r="E66" s="18">
        <f>IF(B66&lt;10,H66,IF(B66=10,H66-F66,H66-F66-G66))</f>
        <v>20</v>
      </c>
      <c r="F66" s="77">
        <f>SMALL(I66:R66,1)</f>
        <v>5</v>
      </c>
      <c r="G66" s="77">
        <f>SMALL(I66:R66,2)</f>
        <v>15</v>
      </c>
      <c r="H66" s="35">
        <f>SUM(I66:R66)</f>
        <v>20</v>
      </c>
      <c r="I66" s="28"/>
      <c r="J66" s="28"/>
      <c r="K66" s="28"/>
      <c r="L66" s="27">
        <v>5</v>
      </c>
      <c r="M66" s="28"/>
      <c r="N66" s="28">
        <v>15</v>
      </c>
      <c r="O66" s="28"/>
      <c r="P66" s="28"/>
      <c r="Q66" s="28"/>
      <c r="R66" s="28"/>
    </row>
    <row r="67" spans="1:18" ht="14.5">
      <c r="A67" s="20">
        <v>64</v>
      </c>
      <c r="B67" s="26">
        <f>COUNT(I67:R67)</f>
        <v>1</v>
      </c>
      <c r="C67" s="12" t="s">
        <v>414</v>
      </c>
      <c r="D67" s="14" t="s">
        <v>415</v>
      </c>
      <c r="E67" s="18">
        <f>IF(B67&lt;10,H67,IF(B67=10,H67-F67,H67-F67-G67))</f>
        <v>19</v>
      </c>
      <c r="F67" s="77">
        <f>SMALL(I67:R67,1)</f>
        <v>19</v>
      </c>
      <c r="G67" s="77" t="e">
        <f>SMALL(I67:R67,2)</f>
        <v>#NUM!</v>
      </c>
      <c r="H67" s="35">
        <f>SUM(I67:R67)</f>
        <v>19</v>
      </c>
      <c r="I67" s="28"/>
      <c r="J67" s="28"/>
      <c r="K67" s="28"/>
      <c r="L67" s="28"/>
      <c r="M67" s="28"/>
      <c r="N67" s="28">
        <v>19</v>
      </c>
      <c r="O67" s="28"/>
      <c r="P67" s="28"/>
      <c r="Q67" s="28"/>
      <c r="R67" s="29"/>
    </row>
    <row r="68" spans="1:18" ht="14.5">
      <c r="A68" s="20">
        <v>65</v>
      </c>
      <c r="B68" s="26">
        <f>COUNT(I68:R68)</f>
        <v>1</v>
      </c>
      <c r="C68" s="13" t="s">
        <v>68</v>
      </c>
      <c r="D68" s="12" t="s">
        <v>48</v>
      </c>
      <c r="E68" s="18">
        <f>IF(B68&lt;10,H68,IF(B68=10,H68-F68,H68-F68-G68))</f>
        <v>19</v>
      </c>
      <c r="F68" s="77">
        <f>SMALL(I68:R68,1)</f>
        <v>19</v>
      </c>
      <c r="G68" s="77" t="e">
        <f>SMALL(I68:R68,2)</f>
        <v>#NUM!</v>
      </c>
      <c r="H68" s="35">
        <f>SUM(I68:R68)</f>
        <v>19</v>
      </c>
      <c r="I68" s="76">
        <v>19</v>
      </c>
      <c r="J68" s="28"/>
      <c r="K68" s="28"/>
      <c r="L68" s="28"/>
      <c r="M68" s="28"/>
      <c r="N68" s="28"/>
      <c r="O68" s="28"/>
      <c r="P68" s="28"/>
      <c r="Q68" s="28"/>
      <c r="R68" s="28"/>
    </row>
    <row r="69" spans="1:18" ht="14.5">
      <c r="A69" s="20">
        <v>66</v>
      </c>
      <c r="B69" s="26">
        <f>COUNT(I69:R69)</f>
        <v>1</v>
      </c>
      <c r="C69" s="12" t="s">
        <v>359</v>
      </c>
      <c r="D69" s="14" t="s">
        <v>46</v>
      </c>
      <c r="E69" s="18">
        <f>IF(B69&lt;10,H69,IF(B69=10,H69-F69,H69-F69-G69))</f>
        <v>17</v>
      </c>
      <c r="F69" s="77">
        <f>SMALL(I69:R69,1)</f>
        <v>17</v>
      </c>
      <c r="G69" s="77" t="e">
        <f>SMALL(I69:R69,2)</f>
        <v>#NUM!</v>
      </c>
      <c r="H69" s="35">
        <f>SUM(I69:R69)</f>
        <v>17</v>
      </c>
      <c r="I69" s="28"/>
      <c r="J69" s="28"/>
      <c r="K69" s="28"/>
      <c r="L69" s="28"/>
      <c r="M69" s="28">
        <v>17</v>
      </c>
      <c r="N69" s="28"/>
      <c r="O69" s="28"/>
      <c r="P69" s="28"/>
      <c r="Q69" s="28"/>
      <c r="R69" s="28"/>
    </row>
    <row r="70" spans="1:18" ht="14.5">
      <c r="A70" s="20">
        <v>67</v>
      </c>
      <c r="B70" s="26">
        <f>COUNT(I70:R70)</f>
        <v>1</v>
      </c>
      <c r="C70" s="12" t="s">
        <v>245</v>
      </c>
      <c r="D70" s="14" t="s">
        <v>22</v>
      </c>
      <c r="E70" s="18">
        <f>IF(B70&lt;10,H70,IF(B70=10,H70-F70,H70-F70-G70))</f>
        <v>17</v>
      </c>
      <c r="F70" s="77">
        <f>SMALL(I70:R70,1)</f>
        <v>17</v>
      </c>
      <c r="G70" s="77" t="e">
        <f>SMALL(I70:R70,2)</f>
        <v>#NUM!</v>
      </c>
      <c r="H70" s="35">
        <f>SUM(I70:R70)</f>
        <v>17</v>
      </c>
      <c r="I70" s="28"/>
      <c r="J70" s="28"/>
      <c r="K70" s="28">
        <v>17</v>
      </c>
      <c r="L70" s="28"/>
      <c r="M70" s="28"/>
      <c r="N70" s="28"/>
      <c r="O70" s="28"/>
      <c r="P70" s="28"/>
      <c r="Q70" s="28"/>
      <c r="R70" s="28"/>
    </row>
    <row r="71" spans="1:18" ht="14.5">
      <c r="A71" s="20">
        <v>68</v>
      </c>
      <c r="B71" s="26">
        <f>COUNT(I71:R71)</f>
        <v>1</v>
      </c>
      <c r="C71" s="13" t="s">
        <v>280</v>
      </c>
      <c r="D71" s="12"/>
      <c r="E71" s="18">
        <f>IF(B71&lt;10,H71,IF(B71=10,H71-F71,H71-F71-G71))</f>
        <v>16</v>
      </c>
      <c r="F71" s="77">
        <f>SMALL(I71:R71,1)</f>
        <v>16</v>
      </c>
      <c r="G71" s="77" t="e">
        <f>SMALL(I71:R71,2)</f>
        <v>#NUM!</v>
      </c>
      <c r="H71" s="35">
        <f>SUM(I71:R71)</f>
        <v>16</v>
      </c>
      <c r="I71" s="76"/>
      <c r="J71" s="28"/>
      <c r="K71" s="28"/>
      <c r="L71" s="28">
        <v>16</v>
      </c>
      <c r="M71" s="28"/>
      <c r="N71" s="28"/>
      <c r="O71" s="28"/>
      <c r="P71" s="28"/>
      <c r="Q71" s="28"/>
      <c r="R71" s="28"/>
    </row>
    <row r="72" spans="1:18" ht="14.5">
      <c r="A72" s="20">
        <v>69</v>
      </c>
      <c r="B72" s="26">
        <f>COUNT(I72:R72)</f>
        <v>1</v>
      </c>
      <c r="C72" s="12" t="s">
        <v>360</v>
      </c>
      <c r="D72" t="s">
        <v>361</v>
      </c>
      <c r="E72" s="18">
        <f>IF(B72&lt;10,H72,IF(B72=10,H72-F72,H72-F72-G72))</f>
        <v>16</v>
      </c>
      <c r="F72" s="77">
        <f>SMALL(I72:R72,1)</f>
        <v>16</v>
      </c>
      <c r="G72" s="77" t="e">
        <f>SMALL(I72:R72,2)</f>
        <v>#NUM!</v>
      </c>
      <c r="H72" s="35">
        <f>SUM(I72:R72)</f>
        <v>16</v>
      </c>
      <c r="I72" s="28"/>
      <c r="J72" s="28"/>
      <c r="K72" s="28"/>
      <c r="L72" s="28"/>
      <c r="M72" s="28">
        <v>16</v>
      </c>
      <c r="N72" s="28"/>
      <c r="O72" s="28"/>
      <c r="P72" s="28"/>
      <c r="Q72" s="28"/>
      <c r="R72" s="28"/>
    </row>
    <row r="73" spans="1:18" ht="14.5">
      <c r="A73" s="20">
        <v>70</v>
      </c>
      <c r="B73" s="26">
        <f>COUNT(I73:R73)</f>
        <v>1</v>
      </c>
      <c r="C73" s="12" t="s">
        <v>169</v>
      </c>
      <c r="D73" s="14" t="s">
        <v>46</v>
      </c>
      <c r="E73" s="18">
        <f>IF(B73&lt;10,H73,IF(B73=10,H73-F73,H73-F73-G73))</f>
        <v>16</v>
      </c>
      <c r="F73" s="77">
        <f>SMALL(I73:R73,1)</f>
        <v>16</v>
      </c>
      <c r="G73" s="77" t="e">
        <f>SMALL(I73:R73,2)</f>
        <v>#NUM!</v>
      </c>
      <c r="H73" s="35">
        <f>SUM(I73:R73)</f>
        <v>16</v>
      </c>
      <c r="I73" s="28"/>
      <c r="J73" s="28">
        <v>16</v>
      </c>
      <c r="K73" s="28"/>
      <c r="L73" s="28"/>
      <c r="M73" s="28"/>
      <c r="N73" s="28"/>
      <c r="O73" s="28"/>
      <c r="P73" s="28"/>
      <c r="Q73" s="28"/>
      <c r="R73" s="28"/>
    </row>
    <row r="74" spans="1:18" ht="14.5">
      <c r="A74" s="20">
        <v>71</v>
      </c>
      <c r="B74" s="26">
        <f>COUNT(I74:R74)</f>
        <v>1</v>
      </c>
      <c r="C74" s="13" t="s">
        <v>72</v>
      </c>
      <c r="D74" s="12"/>
      <c r="E74" s="18">
        <f>IF(B74&lt;10,H74,IF(B74=10,H74-F74,H74-F74-G74))</f>
        <v>15</v>
      </c>
      <c r="F74" s="77">
        <f>SMALL(I74:R74,1)</f>
        <v>15</v>
      </c>
      <c r="G74" s="77" t="e">
        <f>SMALL(I74:R74,2)</f>
        <v>#NUM!</v>
      </c>
      <c r="H74" s="35">
        <f>SUM(I74:R74)</f>
        <v>15</v>
      </c>
      <c r="I74" s="76">
        <v>15</v>
      </c>
      <c r="J74" s="32"/>
      <c r="K74" s="28"/>
      <c r="L74" s="28"/>
      <c r="M74" s="28"/>
      <c r="N74" s="28"/>
      <c r="O74" s="95"/>
      <c r="P74" s="28"/>
      <c r="Q74" s="28"/>
      <c r="R74" s="28"/>
    </row>
    <row r="75" spans="1:18" ht="14.5">
      <c r="A75" s="20">
        <v>72</v>
      </c>
      <c r="B75" s="26">
        <f>COUNT(I75:R75)</f>
        <v>1</v>
      </c>
      <c r="C75" s="12" t="s">
        <v>155</v>
      </c>
      <c r="D75" s="14"/>
      <c r="E75" s="18">
        <f>IF(B75&lt;10,H75,IF(B75=10,H75-F75,H75-F75-G75))</f>
        <v>14</v>
      </c>
      <c r="F75" s="77">
        <f>SMALL(I75:R75,1)</f>
        <v>14</v>
      </c>
      <c r="G75" s="77" t="e">
        <f>SMALL(I75:R75,2)</f>
        <v>#NUM!</v>
      </c>
      <c r="H75" s="35">
        <f>SUM(I75:R75)</f>
        <v>14</v>
      </c>
      <c r="I75" s="28"/>
      <c r="J75" s="28">
        <v>14</v>
      </c>
      <c r="K75" s="28"/>
      <c r="L75" s="28"/>
      <c r="M75" s="28"/>
      <c r="N75" s="28"/>
      <c r="O75" s="28"/>
      <c r="P75" s="28"/>
      <c r="Q75" s="28"/>
      <c r="R75" s="28"/>
    </row>
    <row r="76" spans="1:18" ht="14.5">
      <c r="A76" s="20">
        <v>73</v>
      </c>
      <c r="B76" s="26">
        <f>COUNT(I76:R76)</f>
        <v>1</v>
      </c>
      <c r="C76" s="12" t="s">
        <v>281</v>
      </c>
      <c r="D76" s="14"/>
      <c r="E76" s="18">
        <f>IF(B76&lt;10,H76,IF(B76=10,H76-F76,H76-F76-G76))</f>
        <v>11</v>
      </c>
      <c r="F76" s="77">
        <f>SMALL(I76:R76,1)</f>
        <v>11</v>
      </c>
      <c r="G76" s="77" t="e">
        <f>SMALL(I76:R76,2)</f>
        <v>#NUM!</v>
      </c>
      <c r="H76" s="35">
        <f>SUM(I76:R76)</f>
        <v>11</v>
      </c>
      <c r="I76" s="28"/>
      <c r="J76" s="28"/>
      <c r="K76" s="28"/>
      <c r="L76" s="27">
        <v>11</v>
      </c>
      <c r="M76" s="28"/>
      <c r="N76" s="28"/>
      <c r="O76" s="28"/>
      <c r="P76" s="28"/>
      <c r="Q76" s="28"/>
      <c r="R76" s="28"/>
    </row>
    <row r="77" spans="1:18" ht="14.5">
      <c r="A77" s="20">
        <v>74</v>
      </c>
      <c r="B77" s="26">
        <f>COUNT(I77:R77)</f>
        <v>1</v>
      </c>
      <c r="C77" t="s">
        <v>365</v>
      </c>
      <c r="D77" s="14" t="s">
        <v>364</v>
      </c>
      <c r="E77" s="18">
        <f>IF(B77&lt;10,H77,IF(B77=10,H77-F77,H77-F77-G77))</f>
        <v>9</v>
      </c>
      <c r="F77" s="77">
        <f>SMALL(I77:R77,1)</f>
        <v>9</v>
      </c>
      <c r="G77" s="77" t="e">
        <f>SMALL(I77:R77,2)</f>
        <v>#NUM!</v>
      </c>
      <c r="H77" s="35">
        <f>SUM(I77:R77)</f>
        <v>9</v>
      </c>
      <c r="I77" s="28"/>
      <c r="J77" s="28"/>
      <c r="K77" s="28"/>
      <c r="L77" s="28"/>
      <c r="M77" s="28">
        <v>9</v>
      </c>
      <c r="N77" s="28"/>
      <c r="O77" s="28"/>
      <c r="P77" s="28"/>
      <c r="Q77" s="28"/>
      <c r="R77" s="27"/>
    </row>
    <row r="78" spans="1:18" ht="14.5">
      <c r="A78" s="20">
        <v>75</v>
      </c>
      <c r="B78" s="26">
        <f>COUNT(I78:R78)</f>
        <v>1</v>
      </c>
      <c r="C78" t="s">
        <v>416</v>
      </c>
      <c r="D78" s="14"/>
      <c r="E78" s="18">
        <f>IF(B78&lt;10,H78,IF(B78=10,H78-F78,H78-F78-G78))</f>
        <v>9</v>
      </c>
      <c r="F78" s="77">
        <f>SMALL(I78:R78,1)</f>
        <v>9</v>
      </c>
      <c r="G78" s="77" t="e">
        <f>SMALL(I78:R78,2)</f>
        <v>#NUM!</v>
      </c>
      <c r="H78" s="35">
        <f>SUM(I78:R78)</f>
        <v>9</v>
      </c>
      <c r="I78" s="28"/>
      <c r="J78" s="28"/>
      <c r="K78" s="28"/>
      <c r="L78" s="28"/>
      <c r="M78" s="28"/>
      <c r="N78" s="28">
        <v>9</v>
      </c>
      <c r="O78" s="27"/>
      <c r="P78" s="28"/>
      <c r="Q78" s="28"/>
      <c r="R78" s="28"/>
    </row>
    <row r="79" spans="1:18" ht="14.5">
      <c r="A79" s="20">
        <v>76</v>
      </c>
      <c r="B79" s="26">
        <f>COUNT(I79:R79)</f>
        <v>1</v>
      </c>
      <c r="C79" t="s">
        <v>417</v>
      </c>
      <c r="D79" s="14"/>
      <c r="E79" s="18">
        <f>IF(B79&lt;10,H79,IF(B79=10,H79-F79,H79-F79-G79))</f>
        <v>8</v>
      </c>
      <c r="F79" s="77">
        <f>SMALL(I79:R79,1)</f>
        <v>8</v>
      </c>
      <c r="G79" s="77" t="e">
        <f>SMALL(I79:R79,2)</f>
        <v>#NUM!</v>
      </c>
      <c r="H79" s="35">
        <f>SUM(I79:R79)</f>
        <v>8</v>
      </c>
      <c r="I79" s="28"/>
      <c r="J79" s="28"/>
      <c r="K79" s="28"/>
      <c r="L79" s="28"/>
      <c r="M79" s="28"/>
      <c r="N79" s="28">
        <v>8</v>
      </c>
      <c r="O79" s="28"/>
      <c r="P79" s="28"/>
      <c r="Q79" s="28"/>
      <c r="R79" s="28"/>
    </row>
    <row r="80" spans="1:18" ht="14.5">
      <c r="A80" s="20">
        <v>77</v>
      </c>
      <c r="B80" s="26">
        <f>COUNT(I80:R80)</f>
        <v>1</v>
      </c>
      <c r="C80" s="12" t="s">
        <v>418</v>
      </c>
      <c r="D80" s="14"/>
      <c r="E80" s="18">
        <f>IF(B80&lt;10,H80,IF(B80=10,H80-F80,H80-F80-G80))</f>
        <v>7</v>
      </c>
      <c r="F80" s="77">
        <f>SMALL(I80:R80,1)</f>
        <v>7</v>
      </c>
      <c r="G80" s="77" t="e">
        <f>SMALL(I80:R80,2)</f>
        <v>#NUM!</v>
      </c>
      <c r="H80" s="35">
        <f>SUM(I80:R80)</f>
        <v>7</v>
      </c>
      <c r="I80" s="28"/>
      <c r="J80" s="28"/>
      <c r="K80" s="28"/>
      <c r="L80" s="28"/>
      <c r="M80" s="28"/>
      <c r="N80" s="28">
        <v>7</v>
      </c>
      <c r="O80" s="28"/>
      <c r="P80" s="28"/>
      <c r="Q80" s="28"/>
      <c r="R80" s="28"/>
    </row>
    <row r="81" spans="1:18" ht="14.5">
      <c r="A81" s="20">
        <v>78</v>
      </c>
      <c r="B81" s="26">
        <f t="shared" ref="B68:B83" si="1">COUNT(I81:R81)</f>
        <v>0</v>
      </c>
      <c r="C81" s="13"/>
      <c r="D81" s="12"/>
      <c r="E81" s="18">
        <f t="shared" ref="E68:E99" si="2">IF(B81&lt;10,H81,IF(B81=10,H81-F81,H81-F81-G81))</f>
        <v>0</v>
      </c>
      <c r="F81" s="77" t="e">
        <f t="shared" ref="F68:F83" si="3">SMALL(I81:R81,1)</f>
        <v>#NUM!</v>
      </c>
      <c r="G81" s="77" t="e">
        <f t="shared" ref="G68:G83" si="4">SMALL(I81:R81,2)</f>
        <v>#NUM!</v>
      </c>
      <c r="H81" s="35">
        <f t="shared" ref="H68:H99" si="5">SUM(I81:R81)</f>
        <v>0</v>
      </c>
      <c r="I81" s="76"/>
      <c r="J81" s="28"/>
      <c r="K81" s="28"/>
      <c r="L81" s="28"/>
      <c r="M81" s="28"/>
      <c r="N81" s="28"/>
      <c r="O81" s="28"/>
      <c r="P81" s="28"/>
      <c r="Q81" s="28"/>
      <c r="R81" s="28"/>
    </row>
    <row r="82" spans="1:18" ht="14.5">
      <c r="A82" s="20">
        <v>79</v>
      </c>
      <c r="B82" s="26">
        <f t="shared" si="1"/>
        <v>0</v>
      </c>
      <c r="C82" s="13"/>
      <c r="D82" s="12"/>
      <c r="E82" s="18">
        <f t="shared" si="2"/>
        <v>0</v>
      </c>
      <c r="F82" s="77" t="e">
        <f t="shared" si="3"/>
        <v>#NUM!</v>
      </c>
      <c r="G82" s="77" t="e">
        <f t="shared" si="4"/>
        <v>#NUM!</v>
      </c>
      <c r="H82" s="35">
        <f t="shared" si="5"/>
        <v>0</v>
      </c>
      <c r="I82" s="76"/>
      <c r="J82" s="28"/>
      <c r="K82" s="28"/>
      <c r="L82" s="28"/>
      <c r="M82" s="28"/>
      <c r="N82" s="28"/>
      <c r="O82" s="28"/>
      <c r="P82" s="28"/>
      <c r="Q82" s="28"/>
      <c r="R82" s="28"/>
    </row>
    <row r="83" spans="1:18" ht="14.5">
      <c r="A83" s="20">
        <v>80</v>
      </c>
      <c r="B83" s="26">
        <f t="shared" si="1"/>
        <v>0</v>
      </c>
      <c r="C83" s="13"/>
      <c r="D83" s="12"/>
      <c r="E83" s="18">
        <f t="shared" si="2"/>
        <v>0</v>
      </c>
      <c r="F83" s="77" t="e">
        <f t="shared" si="3"/>
        <v>#NUM!</v>
      </c>
      <c r="G83" s="77" t="e">
        <f t="shared" si="4"/>
        <v>#NUM!</v>
      </c>
      <c r="H83" s="35">
        <f t="shared" si="5"/>
        <v>0</v>
      </c>
      <c r="I83" s="76"/>
      <c r="J83" s="28"/>
      <c r="K83" s="28"/>
      <c r="L83" s="28"/>
      <c r="M83" s="28"/>
      <c r="N83" s="28"/>
      <c r="O83" s="28"/>
      <c r="P83" s="28"/>
      <c r="Q83" s="28"/>
      <c r="R83" s="28"/>
    </row>
    <row r="84" spans="1:18" ht="14.5"/>
    <row r="85" spans="1:18" ht="14.5"/>
    <row r="86" spans="1:18" ht="14.5"/>
    <row r="87" spans="1:18" ht="14.5"/>
    <row r="88" spans="1:18" ht="14.5"/>
    <row r="89" spans="1:18" ht="14.5"/>
    <row r="90" spans="1:18" ht="14.5"/>
    <row r="91" spans="1:18" ht="14.5"/>
  </sheetData>
  <sortState xmlns:xlrd2="http://schemas.microsoft.com/office/spreadsheetml/2017/richdata2" ref="B4:O80">
    <sortCondition descending="1" ref="E4:E80"/>
  </sortState>
  <printOptions gridLines="1"/>
  <pageMargins left="0.25" right="0.25" top="0.75" bottom="0.75" header="0.3" footer="0.3"/>
  <pageSetup paperSize="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3"/>
  <sheetViews>
    <sheetView zoomScale="80" zoomScaleNormal="80" workbookViewId="0">
      <selection activeCell="P21" sqref="P21"/>
    </sheetView>
  </sheetViews>
  <sheetFormatPr defaultColWidth="8.81640625" defaultRowHeight="14.5"/>
  <cols>
    <col min="1" max="1" width="3.26953125" style="16" bestFit="1" customWidth="1"/>
    <col min="2" max="2" width="17.453125" style="20" bestFit="1" customWidth="1"/>
    <col min="3" max="3" width="20.36328125" style="16" bestFit="1" customWidth="1"/>
    <col min="4" max="4" width="11.81640625" style="16" bestFit="1" customWidth="1"/>
    <col min="5" max="5" width="6.26953125" style="21" bestFit="1" customWidth="1"/>
    <col min="6" max="6" width="8.453125" style="41" bestFit="1" customWidth="1"/>
    <col min="7" max="7" width="10.54296875" style="41" bestFit="1" customWidth="1"/>
    <col min="8" max="8" width="6.26953125" style="39" bestFit="1" customWidth="1"/>
    <col min="9" max="16" width="5.1796875" style="16" bestFit="1" customWidth="1"/>
    <col min="17" max="17" width="5.54296875" style="16" bestFit="1" customWidth="1"/>
    <col min="18" max="18" width="5.54296875" style="22" bestFit="1" customWidth="1"/>
    <col min="19" max="19" width="5.1796875" style="16" bestFit="1" customWidth="1"/>
    <col min="20" max="16384" width="8.81640625" style="16"/>
  </cols>
  <sheetData>
    <row r="1" spans="1:22" ht="13" customHeight="1">
      <c r="A1" s="16" t="s">
        <v>2</v>
      </c>
      <c r="I1" s="22">
        <v>1</v>
      </c>
      <c r="J1" s="22">
        <v>2</v>
      </c>
      <c r="K1" s="22">
        <v>3</v>
      </c>
      <c r="L1" s="22">
        <v>4</v>
      </c>
      <c r="M1" s="22">
        <v>5</v>
      </c>
      <c r="N1" s="22">
        <v>6</v>
      </c>
      <c r="O1" s="22">
        <v>7</v>
      </c>
      <c r="P1" s="22">
        <v>8</v>
      </c>
      <c r="Q1" s="22">
        <v>9</v>
      </c>
      <c r="R1" s="22">
        <v>10</v>
      </c>
    </row>
    <row r="2" spans="1:22" ht="13" customHeight="1">
      <c r="H2" s="83">
        <f>SUM(I2:R2)</f>
        <v>59</v>
      </c>
      <c r="I2" s="87">
        <f t="shared" ref="I2:R2" si="0">COUNT(I4:I97)</f>
        <v>10</v>
      </c>
      <c r="J2" s="87">
        <f t="shared" si="0"/>
        <v>9</v>
      </c>
      <c r="K2" s="87">
        <f t="shared" si="0"/>
        <v>8</v>
      </c>
      <c r="L2" s="87">
        <f t="shared" si="0"/>
        <v>10</v>
      </c>
      <c r="M2" s="87">
        <f t="shared" si="0"/>
        <v>11</v>
      </c>
      <c r="N2" s="87">
        <f t="shared" si="0"/>
        <v>6</v>
      </c>
      <c r="O2" s="87">
        <f t="shared" si="0"/>
        <v>5</v>
      </c>
      <c r="P2" s="87">
        <f t="shared" si="0"/>
        <v>0</v>
      </c>
      <c r="Q2" s="87">
        <f t="shared" si="0"/>
        <v>0</v>
      </c>
      <c r="R2" s="87">
        <f t="shared" si="0"/>
        <v>0</v>
      </c>
    </row>
    <row r="3" spans="1:22" ht="51.5">
      <c r="B3" s="23" t="s">
        <v>0</v>
      </c>
      <c r="C3" s="17" t="s">
        <v>1</v>
      </c>
      <c r="D3" s="17" t="s">
        <v>21</v>
      </c>
      <c r="E3" s="24" t="s">
        <v>170</v>
      </c>
      <c r="F3" s="42" t="s">
        <v>12</v>
      </c>
      <c r="G3" s="42" t="s">
        <v>13</v>
      </c>
      <c r="H3" s="40" t="s">
        <v>11</v>
      </c>
      <c r="I3" s="25">
        <v>44485</v>
      </c>
      <c r="J3" s="25">
        <v>44492</v>
      </c>
      <c r="K3" s="25">
        <v>44499</v>
      </c>
      <c r="L3" s="25">
        <v>44506</v>
      </c>
      <c r="M3" s="25">
        <v>44513</v>
      </c>
      <c r="N3" s="25">
        <v>44520</v>
      </c>
      <c r="O3" s="25">
        <v>44527</v>
      </c>
      <c r="P3" s="25">
        <v>44534</v>
      </c>
      <c r="Q3" s="25">
        <v>44541</v>
      </c>
      <c r="R3" s="25">
        <v>44548</v>
      </c>
    </row>
    <row r="4" spans="1:22" ht="13" customHeight="1">
      <c r="A4" s="20">
        <v>1</v>
      </c>
      <c r="B4" s="26">
        <f>COUNT(I4:R4)</f>
        <v>7</v>
      </c>
      <c r="C4" s="12" t="s">
        <v>36</v>
      </c>
      <c r="D4" s="12" t="s">
        <v>22</v>
      </c>
      <c r="E4" s="18">
        <f>IF(B4&lt;10,H4,IF(B4=10,H4-F4,H4-F4-G4))</f>
        <v>279.60000000000002</v>
      </c>
      <c r="F4" s="77">
        <f>SMALL(I4:R4,1)</f>
        <v>39</v>
      </c>
      <c r="G4" s="77">
        <f>SMALL(I4:R4,2)</f>
        <v>40.1</v>
      </c>
      <c r="H4" s="35">
        <f>SUM(I4:R4)</f>
        <v>279.60000000000002</v>
      </c>
      <c r="I4" s="76">
        <v>40.1</v>
      </c>
      <c r="J4" s="28">
        <v>40.1</v>
      </c>
      <c r="K4" s="28">
        <v>40.1</v>
      </c>
      <c r="L4" s="28">
        <v>40.1</v>
      </c>
      <c r="M4" s="28">
        <v>39</v>
      </c>
      <c r="N4" s="27">
        <v>40.1</v>
      </c>
      <c r="O4" s="28">
        <v>40.1</v>
      </c>
      <c r="P4" s="28"/>
      <c r="Q4" s="28"/>
      <c r="R4" s="28"/>
      <c r="S4" s="12"/>
      <c r="T4" s="11" t="s">
        <v>456</v>
      </c>
      <c r="U4" s="84"/>
      <c r="V4" s="44"/>
    </row>
    <row r="5" spans="1:22" ht="13" customHeight="1">
      <c r="A5" s="20">
        <v>2</v>
      </c>
      <c r="B5" s="26">
        <f>COUNT(I5:R5)</f>
        <v>7</v>
      </c>
      <c r="C5" s="12" t="s">
        <v>31</v>
      </c>
      <c r="D5" s="12" t="s">
        <v>22</v>
      </c>
      <c r="E5" s="18">
        <f>IF(B5&lt;10,H5,IF(B5=10,H5-F5,H5-F5-G5))</f>
        <v>258</v>
      </c>
      <c r="F5" s="77">
        <f>SMALL(I5:R5,1)</f>
        <v>36</v>
      </c>
      <c r="G5" s="77">
        <f>SMALL(I5:R5,2)</f>
        <v>36</v>
      </c>
      <c r="H5" s="35">
        <f>SUM(I5:R5)</f>
        <v>258</v>
      </c>
      <c r="I5" s="76">
        <v>36</v>
      </c>
      <c r="J5" s="30">
        <v>36</v>
      </c>
      <c r="K5" s="27">
        <v>37</v>
      </c>
      <c r="L5" s="28">
        <v>37</v>
      </c>
      <c r="M5" s="28">
        <v>37</v>
      </c>
      <c r="N5" s="27">
        <v>37</v>
      </c>
      <c r="O5" s="28">
        <v>38</v>
      </c>
      <c r="P5" s="28"/>
      <c r="Q5" s="28"/>
      <c r="R5" s="28"/>
      <c r="S5" s="12"/>
      <c r="T5" t="s">
        <v>436</v>
      </c>
      <c r="U5" s="84"/>
      <c r="V5" s="44"/>
    </row>
    <row r="6" spans="1:22" ht="13" customHeight="1">
      <c r="A6" s="20">
        <v>3</v>
      </c>
      <c r="B6" s="26">
        <f>COUNT(I6:R6)</f>
        <v>6</v>
      </c>
      <c r="C6" s="12" t="s">
        <v>148</v>
      </c>
      <c r="D6" s="14" t="s">
        <v>22</v>
      </c>
      <c r="E6" s="18">
        <f>IF(B6&lt;10,H6,IF(B6=10,H6-F6,H6-F6-G6))</f>
        <v>234.1</v>
      </c>
      <c r="F6" s="77">
        <f>SMALL(I6:R6,1)</f>
        <v>38</v>
      </c>
      <c r="G6" s="77">
        <f>SMALL(I6:R6,2)</f>
        <v>39</v>
      </c>
      <c r="H6" s="35">
        <f>SUM(I6:R6)</f>
        <v>234.1</v>
      </c>
      <c r="I6" s="28">
        <v>38</v>
      </c>
      <c r="J6" s="28">
        <v>39</v>
      </c>
      <c r="K6" s="27">
        <v>39</v>
      </c>
      <c r="L6" s="28"/>
      <c r="M6" s="28">
        <v>40.1</v>
      </c>
      <c r="N6" s="27">
        <v>39</v>
      </c>
      <c r="O6" s="27">
        <v>39</v>
      </c>
      <c r="P6" s="28"/>
      <c r="Q6" s="28"/>
      <c r="R6" s="27"/>
      <c r="T6" t="s">
        <v>457</v>
      </c>
      <c r="U6" s="84"/>
      <c r="V6" s="44"/>
    </row>
    <row r="7" spans="1:22" ht="13" customHeight="1">
      <c r="A7" s="20">
        <v>4</v>
      </c>
      <c r="B7" s="26">
        <f>COUNT(I7:R7)</f>
        <v>6</v>
      </c>
      <c r="C7" s="12" t="s">
        <v>152</v>
      </c>
      <c r="D7" s="12"/>
      <c r="E7" s="18">
        <f>IF(B7&lt;10,H7,IF(B7=10,H7-F7,H7-F7-G7))</f>
        <v>202</v>
      </c>
      <c r="F7" s="77">
        <f>SMALL(I7:R7,1)</f>
        <v>31</v>
      </c>
      <c r="G7" s="77">
        <f>SMALL(I7:R7,2)</f>
        <v>33</v>
      </c>
      <c r="H7" s="35">
        <f>SUM(I7:R7)</f>
        <v>202</v>
      </c>
      <c r="I7" s="28">
        <v>31</v>
      </c>
      <c r="J7" s="28">
        <v>33</v>
      </c>
      <c r="K7" s="27">
        <v>35</v>
      </c>
      <c r="L7" s="28">
        <v>34</v>
      </c>
      <c r="M7" s="28">
        <v>34</v>
      </c>
      <c r="N7" s="27">
        <v>35</v>
      </c>
      <c r="O7" s="27"/>
      <c r="P7" s="27"/>
      <c r="Q7" s="28"/>
      <c r="R7" s="34"/>
      <c r="S7" s="12"/>
      <c r="T7" t="s">
        <v>459</v>
      </c>
      <c r="U7" s="84"/>
      <c r="V7" s="44"/>
    </row>
    <row r="8" spans="1:22" ht="13" customHeight="1">
      <c r="A8" s="20">
        <v>5</v>
      </c>
      <c r="B8" s="26">
        <f>COUNT(I8:R8)</f>
        <v>4</v>
      </c>
      <c r="C8" s="12" t="s">
        <v>32</v>
      </c>
      <c r="D8" s="12" t="s">
        <v>22</v>
      </c>
      <c r="E8" s="18">
        <f>IF(B8&lt;10,H8,IF(B8=10,H8-F8,H8-F8-G8))</f>
        <v>148</v>
      </c>
      <c r="F8" s="77">
        <f>SMALL(I8:R8,1)</f>
        <v>36</v>
      </c>
      <c r="G8" s="77">
        <f>SMALL(I8:R8,2)</f>
        <v>37</v>
      </c>
      <c r="H8" s="35">
        <f>SUM(I8:R8)</f>
        <v>148</v>
      </c>
      <c r="I8" s="76">
        <v>37</v>
      </c>
      <c r="J8" s="28">
        <v>37</v>
      </c>
      <c r="K8" s="28">
        <v>36</v>
      </c>
      <c r="L8" s="28">
        <v>38</v>
      </c>
      <c r="M8" s="28"/>
      <c r="N8" s="27"/>
      <c r="O8" s="28"/>
      <c r="P8" s="28"/>
      <c r="Q8" s="28"/>
      <c r="R8" s="28"/>
      <c r="T8" t="s">
        <v>458</v>
      </c>
      <c r="U8" s="84"/>
      <c r="V8" s="44"/>
    </row>
    <row r="9" spans="1:22" ht="13" customHeight="1">
      <c r="A9" s="20">
        <v>6</v>
      </c>
      <c r="B9" s="26">
        <f>COUNT(I9:R9)</f>
        <v>4</v>
      </c>
      <c r="C9" s="12" t="s">
        <v>37</v>
      </c>
      <c r="D9" s="12" t="s">
        <v>38</v>
      </c>
      <c r="E9" s="18">
        <f>IF(B9&lt;10,H9,IF(B9=10,H9-F9,H9-F9-G9))</f>
        <v>132</v>
      </c>
      <c r="F9" s="77">
        <f>SMALL(I9:R9,1)</f>
        <v>32</v>
      </c>
      <c r="G9" s="77">
        <f>SMALL(I9:R9,2)</f>
        <v>33</v>
      </c>
      <c r="H9" s="35">
        <f>SUM(I9:R9)</f>
        <v>132</v>
      </c>
      <c r="I9" s="76">
        <v>33</v>
      </c>
      <c r="J9" s="30">
        <v>32</v>
      </c>
      <c r="K9" s="28">
        <v>34</v>
      </c>
      <c r="L9" s="28"/>
      <c r="M9" s="28">
        <v>33</v>
      </c>
      <c r="N9" s="78"/>
      <c r="O9" s="28"/>
      <c r="P9" s="28"/>
      <c r="Q9" s="28"/>
      <c r="R9" s="27"/>
      <c r="S9" s="12"/>
      <c r="T9"/>
      <c r="U9" s="84"/>
      <c r="V9" s="44"/>
    </row>
    <row r="10" spans="1:22" ht="13" customHeight="1">
      <c r="A10" s="20">
        <v>7</v>
      </c>
      <c r="B10" s="26">
        <f>COUNT(I10:R10)</f>
        <v>3</v>
      </c>
      <c r="C10" s="14" t="s">
        <v>352</v>
      </c>
      <c r="D10" s="14" t="s">
        <v>22</v>
      </c>
      <c r="E10" s="18">
        <f>IF(B10&lt;10,H10,IF(B10=10,H10-F10,H10-F10-G10))</f>
        <v>115</v>
      </c>
      <c r="F10" s="77">
        <f>SMALL(I10:R10,1)</f>
        <v>38</v>
      </c>
      <c r="G10" s="77">
        <f>SMALL(I10:R10,2)</f>
        <v>38</v>
      </c>
      <c r="H10" s="35">
        <f>SUM(I10:R10)</f>
        <v>115</v>
      </c>
      <c r="I10" s="28">
        <v>39</v>
      </c>
      <c r="J10" s="28"/>
      <c r="K10" s="28"/>
      <c r="L10" s="28"/>
      <c r="M10" s="28">
        <v>38</v>
      </c>
      <c r="N10" s="27">
        <v>38</v>
      </c>
      <c r="O10" s="28"/>
      <c r="P10" s="28"/>
      <c r="Q10" s="28"/>
      <c r="R10" s="28"/>
      <c r="T10" s="85"/>
      <c r="U10" s="84"/>
      <c r="V10" s="44"/>
    </row>
    <row r="11" spans="1:22" ht="13" customHeight="1">
      <c r="A11" s="20">
        <v>8</v>
      </c>
      <c r="B11" s="26">
        <f>COUNT(I11:R11)</f>
        <v>3</v>
      </c>
      <c r="C11" s="12" t="s">
        <v>269</v>
      </c>
      <c r="D11" s="12" t="s">
        <v>92</v>
      </c>
      <c r="E11" s="18">
        <f>IF(B11&lt;10,H11,IF(B11=10,H11-F11,H11-F11-G11))</f>
        <v>96</v>
      </c>
      <c r="F11" s="77">
        <f>SMALL(I11:R11,1)</f>
        <v>31</v>
      </c>
      <c r="G11" s="77">
        <f>SMALL(I11:R11,2)</f>
        <v>32</v>
      </c>
      <c r="H11" s="35">
        <f>SUM(I11:R11)</f>
        <v>96</v>
      </c>
      <c r="I11" s="28"/>
      <c r="J11" s="28"/>
      <c r="K11" s="27">
        <v>33</v>
      </c>
      <c r="L11" s="28">
        <v>31</v>
      </c>
      <c r="M11" s="28">
        <v>32</v>
      </c>
      <c r="N11" s="28"/>
      <c r="O11" s="27"/>
      <c r="P11" s="28"/>
      <c r="Q11" s="28"/>
      <c r="R11" s="27"/>
      <c r="S11" s="12"/>
      <c r="T11" s="85"/>
      <c r="U11" s="84"/>
    </row>
    <row r="12" spans="1:22" ht="13" customHeight="1">
      <c r="A12" s="20">
        <v>9</v>
      </c>
      <c r="B12" s="26">
        <f>COUNT(I12:R12)</f>
        <v>2</v>
      </c>
      <c r="C12" s="14" t="s">
        <v>355</v>
      </c>
      <c r="D12" s="14"/>
      <c r="E12" s="18">
        <f>IF(B12&lt;10,H12,IF(B12=10,H12-F12,H12-F12-G12))</f>
        <v>69</v>
      </c>
      <c r="F12" s="77">
        <f>SMALL(I12:R12,1)</f>
        <v>34</v>
      </c>
      <c r="G12" s="77">
        <f>SMALL(I12:R12,2)</f>
        <v>35</v>
      </c>
      <c r="H12" s="35">
        <f>SUM(I12:R12)</f>
        <v>69</v>
      </c>
      <c r="I12" s="28">
        <v>34</v>
      </c>
      <c r="J12" s="28"/>
      <c r="K12" s="28"/>
      <c r="L12" s="28"/>
      <c r="M12" s="28">
        <v>35</v>
      </c>
      <c r="N12" s="27"/>
      <c r="O12" s="28"/>
      <c r="P12" s="28"/>
      <c r="Q12" s="28"/>
      <c r="R12" s="28"/>
      <c r="T12" s="85"/>
      <c r="U12" s="84"/>
    </row>
    <row r="13" spans="1:22" ht="13" customHeight="1">
      <c r="A13" s="20">
        <v>10</v>
      </c>
      <c r="B13" s="26">
        <f>COUNT(I13:R13)</f>
        <v>2</v>
      </c>
      <c r="C13" s="14" t="s">
        <v>356</v>
      </c>
      <c r="D13" s="14" t="s">
        <v>22</v>
      </c>
      <c r="E13" s="18">
        <f>IF(B13&lt;10,H13,IF(B13=10,H13-F13,H13-F13-G13))</f>
        <v>68</v>
      </c>
      <c r="F13" s="77">
        <f>SMALL(I13:R13,1)</f>
        <v>32</v>
      </c>
      <c r="G13" s="77">
        <f>SMALL(I13:R13,2)</f>
        <v>36</v>
      </c>
      <c r="H13" s="35">
        <f>SUM(I13:R13)</f>
        <v>68</v>
      </c>
      <c r="I13" s="28"/>
      <c r="J13" s="28"/>
      <c r="K13" s="28"/>
      <c r="L13" s="28"/>
      <c r="M13" s="28">
        <v>32</v>
      </c>
      <c r="N13" s="28"/>
      <c r="O13" s="28">
        <v>36</v>
      </c>
      <c r="P13" s="28"/>
      <c r="Q13" s="28"/>
      <c r="R13" s="28"/>
      <c r="S13" s="12"/>
      <c r="T13" s="85"/>
      <c r="U13" s="84"/>
    </row>
    <row r="14" spans="1:22" ht="13" customHeight="1">
      <c r="A14" s="20">
        <v>11</v>
      </c>
      <c r="B14" s="26">
        <f>COUNT(I14:R14)</f>
        <v>2</v>
      </c>
      <c r="C14" s="14" t="s">
        <v>357</v>
      </c>
      <c r="D14" s="14" t="s">
        <v>287</v>
      </c>
      <c r="E14" s="18">
        <f>IF(B14&lt;10,H14,IF(B14=10,H14-F14,H14-F14-G14))</f>
        <v>68</v>
      </c>
      <c r="F14" s="77">
        <f>SMALL(I14:R14,1)</f>
        <v>32</v>
      </c>
      <c r="G14" s="77">
        <f>SMALL(I14:R14,2)</f>
        <v>36</v>
      </c>
      <c r="H14" s="35">
        <f>SUM(I14:R14)</f>
        <v>68</v>
      </c>
      <c r="I14" s="28"/>
      <c r="J14" s="28"/>
      <c r="K14" s="28"/>
      <c r="L14" s="28"/>
      <c r="M14" s="28">
        <v>32</v>
      </c>
      <c r="N14" s="28">
        <v>36</v>
      </c>
      <c r="O14" s="27"/>
      <c r="P14" s="28"/>
      <c r="Q14" s="28"/>
      <c r="R14" s="27"/>
      <c r="T14" s="12"/>
    </row>
    <row r="15" spans="1:22" ht="13" customHeight="1">
      <c r="A15" s="20">
        <v>12</v>
      </c>
      <c r="B15" s="26">
        <f>COUNT(I15:R15)</f>
        <v>2</v>
      </c>
      <c r="C15" s="13" t="s">
        <v>267</v>
      </c>
      <c r="D15" s="12"/>
      <c r="E15" s="18">
        <f>IF(B15&lt;10,H15,IF(B15=10,H15-F15,H15-F15-G15))</f>
        <v>68</v>
      </c>
      <c r="F15" s="77">
        <f>SMALL(I15:R15,1)</f>
        <v>33</v>
      </c>
      <c r="G15" s="77">
        <f>SMALL(I15:R15,2)</f>
        <v>35</v>
      </c>
      <c r="H15" s="35">
        <f>SUM(I15:R15)</f>
        <v>68</v>
      </c>
      <c r="I15" s="28">
        <v>35</v>
      </c>
      <c r="J15" s="28"/>
      <c r="K15" s="28"/>
      <c r="L15" s="28">
        <v>33</v>
      </c>
      <c r="M15" s="28"/>
      <c r="N15" s="28"/>
      <c r="O15" s="27"/>
      <c r="P15" s="28"/>
      <c r="Q15" s="28"/>
      <c r="R15" s="27"/>
      <c r="T15" s="12"/>
    </row>
    <row r="16" spans="1:22" ht="13" customHeight="1">
      <c r="A16" s="20">
        <v>13</v>
      </c>
      <c r="B16" s="26">
        <f>COUNT(I16:R16)</f>
        <v>1</v>
      </c>
      <c r="C16" s="16" t="s">
        <v>263</v>
      </c>
      <c r="D16" s="14"/>
      <c r="E16" s="18">
        <f>IF(B16&lt;10,H16,IF(B16=10,H16-F16,H16-F16-G16))</f>
        <v>39</v>
      </c>
      <c r="F16" s="77">
        <f>SMALL(I16:R16,1)</f>
        <v>39</v>
      </c>
      <c r="G16" s="77" t="e">
        <f>SMALL(I16:R16,2)</f>
        <v>#NUM!</v>
      </c>
      <c r="H16" s="35">
        <f>SUM(I16:R16)</f>
        <v>39</v>
      </c>
      <c r="I16" s="28"/>
      <c r="J16" s="28"/>
      <c r="K16" s="28"/>
      <c r="L16" s="28">
        <v>39</v>
      </c>
      <c r="M16" s="28"/>
      <c r="N16" s="28"/>
      <c r="O16" s="28"/>
      <c r="P16" s="28"/>
      <c r="Q16" s="28"/>
      <c r="R16" s="27"/>
      <c r="S16" s="12"/>
      <c r="T16" s="12"/>
    </row>
    <row r="17" spans="1:20" ht="13" customHeight="1">
      <c r="A17" s="20">
        <v>14</v>
      </c>
      <c r="B17" s="26">
        <f>COUNT(I17:R17)</f>
        <v>1</v>
      </c>
      <c r="C17" s="12" t="s">
        <v>211</v>
      </c>
      <c r="D17" s="12" t="s">
        <v>44</v>
      </c>
      <c r="E17" s="18">
        <f>IF(B17&lt;10,H17,IF(B17=10,H17-F17,H17-F17-G17))</f>
        <v>38</v>
      </c>
      <c r="F17" s="77">
        <f>SMALL(I17:R17,1)</f>
        <v>38</v>
      </c>
      <c r="G17" s="77" t="e">
        <f>SMALL(I17:R17,2)</f>
        <v>#NUM!</v>
      </c>
      <c r="H17" s="35">
        <f>SUM(I17:R17)</f>
        <v>38</v>
      </c>
      <c r="I17" s="28"/>
      <c r="J17" s="28"/>
      <c r="K17" s="28">
        <v>38</v>
      </c>
      <c r="L17" s="28"/>
      <c r="M17" s="28"/>
      <c r="N17" s="28"/>
      <c r="O17" s="28"/>
      <c r="P17" s="28"/>
      <c r="Q17" s="28"/>
      <c r="R17" s="27"/>
      <c r="S17" s="12"/>
      <c r="T17" s="12"/>
    </row>
    <row r="18" spans="1:20" ht="13" customHeight="1">
      <c r="A18" s="20">
        <v>15</v>
      </c>
      <c r="B18" s="26">
        <f>COUNT(I18:R18)</f>
        <v>1</v>
      </c>
      <c r="C18" s="13" t="s">
        <v>149</v>
      </c>
      <c r="D18" s="12" t="s">
        <v>22</v>
      </c>
      <c r="E18" s="18">
        <f>IF(B18&lt;10,H18,IF(B18=10,H18-F18,H18-F18-G18))</f>
        <v>38</v>
      </c>
      <c r="F18" s="77">
        <f>SMALL(I18:R18,1)</f>
        <v>38</v>
      </c>
      <c r="G18" s="77" t="e">
        <f>SMALL(I18:R18,2)</f>
        <v>#NUM!</v>
      </c>
      <c r="H18" s="35">
        <f>SUM(I18:R18)</f>
        <v>38</v>
      </c>
      <c r="I18" s="28"/>
      <c r="J18" s="30">
        <v>38</v>
      </c>
      <c r="K18" s="28"/>
      <c r="L18" s="28"/>
      <c r="M18" s="28"/>
      <c r="N18" s="28"/>
      <c r="O18" s="28"/>
      <c r="P18" s="28"/>
      <c r="Q18" s="27"/>
      <c r="R18" s="28"/>
      <c r="S18" s="12"/>
      <c r="T18" s="12"/>
    </row>
    <row r="19" spans="1:20" ht="13" customHeight="1">
      <c r="A19" s="20">
        <v>16</v>
      </c>
      <c r="B19" s="26">
        <f>COUNT(I19:R19)</f>
        <v>1</v>
      </c>
      <c r="C19" s="15" t="s">
        <v>460</v>
      </c>
      <c r="D19" s="14" t="s">
        <v>22</v>
      </c>
      <c r="E19" s="18">
        <f>IF(B19&lt;10,H19,IF(B19=10,H19-F19,H19-F19-G19))</f>
        <v>37</v>
      </c>
      <c r="F19" s="77">
        <f>SMALL(I19:R19,1)</f>
        <v>37</v>
      </c>
      <c r="G19" s="77" t="e">
        <f>SMALL(I19:R19,2)</f>
        <v>#NUM!</v>
      </c>
      <c r="H19" s="35">
        <f>SUM(I19:R19)</f>
        <v>37</v>
      </c>
      <c r="I19" s="35"/>
      <c r="J19" s="28"/>
      <c r="K19" s="28"/>
      <c r="L19" s="28"/>
      <c r="M19" s="28"/>
      <c r="N19" s="28"/>
      <c r="O19" s="28">
        <v>37</v>
      </c>
      <c r="P19" s="28"/>
      <c r="Q19" s="28"/>
      <c r="R19" s="27"/>
      <c r="S19" s="12"/>
      <c r="T19" s="12"/>
    </row>
    <row r="20" spans="1:20" ht="13" customHeight="1">
      <c r="A20" s="20">
        <v>17</v>
      </c>
      <c r="B20" s="26">
        <f>COUNT(I20:R20)</f>
        <v>1</v>
      </c>
      <c r="C20" s="14" t="s">
        <v>353</v>
      </c>
      <c r="D20" s="14" t="s">
        <v>354</v>
      </c>
      <c r="E20" s="18">
        <f>IF(B20&lt;10,H20,IF(B20=10,H20-F20,H20-F20-G20))</f>
        <v>36</v>
      </c>
      <c r="F20" s="77">
        <f>SMALL(I20:R20,1)</f>
        <v>36</v>
      </c>
      <c r="G20" s="77" t="e">
        <f>SMALL(I20:R20,2)</f>
        <v>#NUM!</v>
      </c>
      <c r="H20" s="35">
        <f>SUM(I20:R20)</f>
        <v>36</v>
      </c>
      <c r="I20" s="28"/>
      <c r="J20" s="28"/>
      <c r="K20" s="28"/>
      <c r="L20" s="28"/>
      <c r="M20" s="28">
        <v>36</v>
      </c>
      <c r="N20" s="28"/>
      <c r="O20" s="28"/>
      <c r="P20" s="28"/>
      <c r="Q20" s="28"/>
      <c r="R20" s="29"/>
    </row>
    <row r="21" spans="1:20" ht="13" customHeight="1">
      <c r="A21" s="20">
        <v>18</v>
      </c>
      <c r="B21" s="26">
        <f>COUNT(I21:R21)</f>
        <v>1</v>
      </c>
      <c r="C21" s="12" t="s">
        <v>264</v>
      </c>
      <c r="D21" s="12" t="s">
        <v>22</v>
      </c>
      <c r="E21" s="18">
        <f>IF(B21&lt;10,H21,IF(B21=10,H21-F21,H21-F21-G21))</f>
        <v>36</v>
      </c>
      <c r="F21" s="77">
        <f>SMALL(I21:R21,1)</f>
        <v>36</v>
      </c>
      <c r="G21" s="77" t="e">
        <f>SMALL(I21:R21,2)</f>
        <v>#NUM!</v>
      </c>
      <c r="H21" s="35">
        <f>SUM(I21:R21)</f>
        <v>36</v>
      </c>
      <c r="I21" s="28"/>
      <c r="J21" s="28"/>
      <c r="K21" s="32"/>
      <c r="L21" s="28">
        <v>36</v>
      </c>
      <c r="M21" s="28"/>
      <c r="N21" s="28"/>
      <c r="O21" s="27"/>
      <c r="P21" s="28"/>
      <c r="Q21" s="28"/>
      <c r="R21" s="28"/>
      <c r="S21" s="33"/>
    </row>
    <row r="22" spans="1:20" ht="13" customHeight="1">
      <c r="A22" s="20">
        <v>19</v>
      </c>
      <c r="B22" s="26">
        <f>COUNT(I22:R22)</f>
        <v>1</v>
      </c>
      <c r="C22" s="13" t="s">
        <v>265</v>
      </c>
      <c r="D22" s="12" t="s">
        <v>266</v>
      </c>
      <c r="E22" s="18">
        <f>IF(B22&lt;10,H22,IF(B22=10,H22-F22,H22-F22-G22))</f>
        <v>35</v>
      </c>
      <c r="F22" s="77">
        <f>SMALL(I22:R22,1)</f>
        <v>35</v>
      </c>
      <c r="G22" s="77" t="e">
        <f>SMALL(I22:R22,2)</f>
        <v>#NUM!</v>
      </c>
      <c r="H22" s="35">
        <f>SUM(I22:R22)</f>
        <v>35</v>
      </c>
      <c r="I22" s="28"/>
      <c r="J22" s="27"/>
      <c r="K22" s="28"/>
      <c r="L22" s="28">
        <v>35</v>
      </c>
      <c r="M22" s="28"/>
      <c r="N22" s="37"/>
      <c r="O22" s="28"/>
      <c r="P22" s="28"/>
      <c r="Q22" s="28"/>
      <c r="R22" s="28"/>
    </row>
    <row r="23" spans="1:20" ht="13" customHeight="1">
      <c r="A23" s="20">
        <v>20</v>
      </c>
      <c r="B23" s="26">
        <f>COUNT(I23:R23)</f>
        <v>1</v>
      </c>
      <c r="C23" s="12" t="s">
        <v>150</v>
      </c>
      <c r="D23" s="12"/>
      <c r="E23" s="18">
        <f>IF(B23&lt;10,H23,IF(B23=10,H23-F23,H23-F23-G23))</f>
        <v>35</v>
      </c>
      <c r="F23" s="77">
        <f>SMALL(I23:R23,1)</f>
        <v>35</v>
      </c>
      <c r="G23" s="77" t="e">
        <f>SMALL(I23:R23,2)</f>
        <v>#NUM!</v>
      </c>
      <c r="H23" s="35">
        <f>SUM(I23:R23)</f>
        <v>35</v>
      </c>
      <c r="I23" s="28"/>
      <c r="J23" s="28">
        <v>35</v>
      </c>
      <c r="K23" s="28"/>
      <c r="L23" s="28"/>
      <c r="M23" s="27"/>
      <c r="N23" s="28"/>
      <c r="O23" s="28"/>
      <c r="P23" s="28"/>
      <c r="Q23" s="28"/>
      <c r="R23" s="28"/>
    </row>
    <row r="24" spans="1:20" ht="13" customHeight="1">
      <c r="A24" s="20">
        <v>21</v>
      </c>
      <c r="B24" s="26">
        <f>COUNT(I24:R24)</f>
        <v>1</v>
      </c>
      <c r="C24" s="12" t="s">
        <v>151</v>
      </c>
      <c r="D24" s="14"/>
      <c r="E24" s="18">
        <f>IF(B24&lt;10,H24,IF(B24=10,H24-F24,H24-F24-G24))</f>
        <v>34</v>
      </c>
      <c r="F24" s="77">
        <f>SMALL(I24:R24,1)</f>
        <v>34</v>
      </c>
      <c r="G24" s="77" t="e">
        <f>SMALL(I24:R24,2)</f>
        <v>#NUM!</v>
      </c>
      <c r="H24" s="35">
        <f>SUM(I24:R24)</f>
        <v>34</v>
      </c>
      <c r="I24" s="28"/>
      <c r="J24" s="30">
        <v>34</v>
      </c>
      <c r="K24" s="28"/>
      <c r="L24" s="28"/>
      <c r="M24" s="28"/>
      <c r="N24" s="28"/>
      <c r="O24" s="27"/>
      <c r="P24" s="28"/>
      <c r="Q24" s="28"/>
      <c r="R24" s="28"/>
    </row>
    <row r="25" spans="1:20" ht="13" customHeight="1">
      <c r="A25" s="20">
        <v>22</v>
      </c>
      <c r="B25" s="26">
        <f>COUNT(I25:R25)</f>
        <v>1</v>
      </c>
      <c r="C25" s="14" t="s">
        <v>268</v>
      </c>
      <c r="D25" s="14" t="s">
        <v>22</v>
      </c>
      <c r="E25" s="18">
        <f>IF(B25&lt;10,H25,IF(B25=10,H25-F25,H25-F25-G25))</f>
        <v>32</v>
      </c>
      <c r="F25" s="77">
        <f>SMALL(I25:R25,1)</f>
        <v>32</v>
      </c>
      <c r="G25" s="77" t="e">
        <f>SMALL(I25:R25,2)</f>
        <v>#NUM!</v>
      </c>
      <c r="H25" s="35">
        <f>SUM(I25:R25)</f>
        <v>32</v>
      </c>
      <c r="I25" s="28"/>
      <c r="J25" s="28"/>
      <c r="K25" s="28"/>
      <c r="L25" s="28">
        <v>32</v>
      </c>
      <c r="M25" s="28"/>
      <c r="N25" s="28"/>
      <c r="O25" s="28"/>
      <c r="P25" s="28"/>
      <c r="Q25" s="28"/>
      <c r="R25" s="28"/>
    </row>
    <row r="26" spans="1:20" ht="13" customHeight="1">
      <c r="A26" s="20">
        <v>23</v>
      </c>
      <c r="B26" s="26">
        <f>COUNT(I26:R26)</f>
        <v>1</v>
      </c>
      <c r="C26" s="14" t="s">
        <v>377</v>
      </c>
      <c r="D26" s="14" t="s">
        <v>24</v>
      </c>
      <c r="E26" s="18">
        <f>IF(B26&lt;10,H26,IF(B26=10,H26-F26,H26-F26-G26))</f>
        <v>32</v>
      </c>
      <c r="F26" s="77">
        <f>SMALL(I26:R26,1)</f>
        <v>32</v>
      </c>
      <c r="G26" s="77" t="e">
        <f>SMALL(I26:R26,2)</f>
        <v>#NUM!</v>
      </c>
      <c r="H26" s="35">
        <f>SUM(I26:R26)</f>
        <v>32</v>
      </c>
      <c r="I26" s="28">
        <v>32</v>
      </c>
      <c r="J26" s="28"/>
      <c r="K26" s="28"/>
      <c r="L26" s="28"/>
      <c r="M26" s="28"/>
      <c r="N26" s="27"/>
      <c r="O26" s="28"/>
      <c r="P26" s="28"/>
      <c r="Q26" s="28"/>
      <c r="R26" s="27"/>
    </row>
    <row r="27" spans="1:20" ht="13" customHeight="1">
      <c r="A27" s="20">
        <v>24</v>
      </c>
      <c r="B27" s="26">
        <f>COUNT(I27:R27)</f>
        <v>0</v>
      </c>
      <c r="C27" s="12" t="s">
        <v>35</v>
      </c>
      <c r="D27" s="12" t="s">
        <v>22</v>
      </c>
      <c r="E27" s="18">
        <f>IF(B27&lt;10,H27,IF(B27=10,H27-F27,H27-F27-G27))</f>
        <v>0</v>
      </c>
      <c r="F27" s="77" t="e">
        <f>SMALL(I27:R27,1)</f>
        <v>#NUM!</v>
      </c>
      <c r="G27" s="77" t="e">
        <f>SMALL(I27:R27,2)</f>
        <v>#NUM!</v>
      </c>
      <c r="H27" s="35">
        <f>SUM(I27:R27)</f>
        <v>0</v>
      </c>
      <c r="I27" s="76"/>
      <c r="J27" s="28"/>
      <c r="K27" s="28"/>
      <c r="L27" s="28"/>
      <c r="M27" s="28"/>
      <c r="N27" s="28"/>
      <c r="O27" s="27"/>
      <c r="P27" s="28"/>
      <c r="Q27" s="28"/>
      <c r="R27" s="28"/>
    </row>
    <row r="28" spans="1:20" ht="13" customHeight="1">
      <c r="A28" s="20">
        <v>25</v>
      </c>
      <c r="B28" s="26">
        <f>COUNT(I28:R28)</f>
        <v>0</v>
      </c>
      <c r="C28" s="12" t="s">
        <v>33</v>
      </c>
      <c r="D28" s="12" t="s">
        <v>34</v>
      </c>
      <c r="E28" s="18">
        <f>IF(B28&lt;10,H28,IF(B28=10,H28-F28,H28-F28-G28))</f>
        <v>0</v>
      </c>
      <c r="F28" s="77" t="e">
        <f>SMALL(I28:R28,1)</f>
        <v>#NUM!</v>
      </c>
      <c r="G28" s="77" t="e">
        <f>SMALL(I28:R28,2)</f>
        <v>#NUM!</v>
      </c>
      <c r="H28" s="35">
        <f>SUM(I28:R28)</f>
        <v>0</v>
      </c>
      <c r="I28" s="76"/>
      <c r="J28" s="28"/>
      <c r="K28" s="28"/>
      <c r="L28" s="28"/>
      <c r="M28" s="28"/>
      <c r="N28" s="28"/>
      <c r="O28" s="28"/>
      <c r="P28" s="28"/>
      <c r="Q28" s="28"/>
      <c r="R28" s="29"/>
    </row>
    <row r="29" spans="1:20" ht="13" customHeight="1">
      <c r="A29" s="20">
        <v>26</v>
      </c>
      <c r="B29" s="26">
        <f>COUNT(I29:R29)</f>
        <v>0</v>
      </c>
      <c r="C29" s="12" t="s">
        <v>29</v>
      </c>
      <c r="D29" s="12" t="s">
        <v>30</v>
      </c>
      <c r="E29" s="18">
        <f>IF(B29&lt;10,H29,IF(B29=10,H29-F29,H29-F29-G29))</f>
        <v>0</v>
      </c>
      <c r="F29" s="77" t="e">
        <f>SMALL(I29:R29,1)</f>
        <v>#NUM!</v>
      </c>
      <c r="G29" s="77" t="e">
        <f>SMALL(I29:R29,2)</f>
        <v>#NUM!</v>
      </c>
      <c r="H29" s="35">
        <f>SUM(I29:R29)</f>
        <v>0</v>
      </c>
      <c r="I29" s="76"/>
      <c r="J29" s="28"/>
      <c r="K29" s="28"/>
      <c r="L29" s="28"/>
      <c r="M29" s="28"/>
      <c r="N29" s="28"/>
      <c r="O29" s="28"/>
      <c r="P29" s="28"/>
      <c r="Q29" s="28"/>
      <c r="R29" s="28"/>
    </row>
    <row r="30" spans="1:20" ht="13" customHeight="1">
      <c r="A30" s="20">
        <v>27</v>
      </c>
      <c r="B30" s="26">
        <f t="shared" ref="B29:B30" si="1">COUNT(I30:R30)</f>
        <v>0</v>
      </c>
      <c r="C30" s="15"/>
      <c r="D30" s="14"/>
      <c r="E30" s="18">
        <f t="shared" ref="E29:E30" si="2">IF(B30&lt;10,H30,IF(B30=10,H30-F30,H30-F30-G30))</f>
        <v>0</v>
      </c>
      <c r="F30" s="77" t="e">
        <f t="shared" ref="F29:F30" si="3">SMALL(I30:R30,1)</f>
        <v>#NUM!</v>
      </c>
      <c r="G30" s="77" t="e">
        <f t="shared" ref="G29:G30" si="4">SMALL(I30:R30,2)</f>
        <v>#NUM!</v>
      </c>
      <c r="H30" s="35">
        <f t="shared" ref="H29:H30" si="5">SUM(I30:R30)</f>
        <v>0</v>
      </c>
      <c r="I30" s="35"/>
      <c r="J30" s="28"/>
      <c r="K30" s="28"/>
      <c r="L30" s="28"/>
      <c r="M30" s="28"/>
      <c r="N30" s="28"/>
      <c r="O30" s="28"/>
      <c r="P30" s="28"/>
      <c r="Q30" s="28"/>
      <c r="R30" s="28"/>
    </row>
    <row r="31" spans="1:20" ht="13" customHeight="1">
      <c r="A31" s="20">
        <v>28</v>
      </c>
      <c r="B31" s="26">
        <f t="shared" ref="B31:B42" si="6">COUNT(I31:R31)</f>
        <v>0</v>
      </c>
      <c r="C31" s="15"/>
      <c r="D31" s="14"/>
      <c r="E31" s="18">
        <f t="shared" ref="E31:E42" si="7">IF(B31&lt;10,H31,IF(B31=10,H31-F31,H31-F31-G31))</f>
        <v>0</v>
      </c>
      <c r="F31" s="77" t="e">
        <f t="shared" ref="F31:F42" si="8">SMALL(I31:R31,1)</f>
        <v>#NUM!</v>
      </c>
      <c r="G31" s="77" t="e">
        <f t="shared" ref="G31:G42" si="9">SMALL(I31:R31,2)</f>
        <v>#NUM!</v>
      </c>
      <c r="H31" s="35">
        <f t="shared" ref="H31:H42" si="10">SUM(I31:R31)</f>
        <v>0</v>
      </c>
      <c r="I31" s="35"/>
      <c r="J31" s="28"/>
      <c r="K31" s="28"/>
      <c r="L31" s="28"/>
      <c r="M31" s="28"/>
      <c r="N31" s="28"/>
      <c r="O31" s="28"/>
      <c r="P31" s="28"/>
      <c r="Q31" s="28"/>
      <c r="R31" s="28"/>
    </row>
    <row r="32" spans="1:20" ht="13" customHeight="1">
      <c r="A32" s="20">
        <v>29</v>
      </c>
      <c r="B32" s="26">
        <f t="shared" si="6"/>
        <v>0</v>
      </c>
      <c r="E32" s="18">
        <f t="shared" si="7"/>
        <v>0</v>
      </c>
      <c r="F32" s="77" t="e">
        <f t="shared" si="8"/>
        <v>#NUM!</v>
      </c>
      <c r="G32" s="77" t="e">
        <f t="shared" si="9"/>
        <v>#NUM!</v>
      </c>
      <c r="H32" s="35">
        <f t="shared" si="10"/>
        <v>0</v>
      </c>
      <c r="I32" s="28"/>
      <c r="J32" s="28"/>
      <c r="K32" s="28"/>
      <c r="L32" s="28"/>
      <c r="M32" s="36"/>
      <c r="N32" s="28"/>
      <c r="O32" s="28"/>
      <c r="P32" s="28"/>
      <c r="Q32" s="28"/>
      <c r="R32" s="34"/>
    </row>
    <row r="33" spans="1:18" ht="13" customHeight="1">
      <c r="A33" s="20">
        <v>30</v>
      </c>
      <c r="B33" s="26">
        <f t="shared" si="6"/>
        <v>0</v>
      </c>
      <c r="E33" s="18">
        <f t="shared" si="7"/>
        <v>0</v>
      </c>
      <c r="F33" s="77" t="e">
        <f t="shared" si="8"/>
        <v>#NUM!</v>
      </c>
      <c r="G33" s="77" t="e">
        <f t="shared" si="9"/>
        <v>#NUM!</v>
      </c>
      <c r="H33" s="35">
        <f t="shared" si="10"/>
        <v>0</v>
      </c>
      <c r="I33" s="28"/>
      <c r="J33" s="28"/>
      <c r="K33" s="28"/>
      <c r="L33" s="28"/>
      <c r="M33" s="28"/>
      <c r="N33" s="28"/>
      <c r="O33" s="31"/>
      <c r="P33" s="28"/>
      <c r="Q33" s="28"/>
      <c r="R33" s="29"/>
    </row>
    <row r="34" spans="1:18" ht="13" customHeight="1">
      <c r="A34" s="20">
        <v>31</v>
      </c>
      <c r="B34" s="26">
        <f t="shared" si="6"/>
        <v>0</v>
      </c>
      <c r="C34" s="12"/>
      <c r="D34" s="14"/>
      <c r="E34" s="18">
        <f t="shared" si="7"/>
        <v>0</v>
      </c>
      <c r="F34" s="77" t="e">
        <f t="shared" si="8"/>
        <v>#NUM!</v>
      </c>
      <c r="G34" s="77" t="e">
        <f t="shared" si="9"/>
        <v>#NUM!</v>
      </c>
      <c r="H34" s="35">
        <f t="shared" si="10"/>
        <v>0</v>
      </c>
      <c r="I34" s="28"/>
      <c r="J34" s="28"/>
      <c r="K34" s="28"/>
      <c r="L34" s="28"/>
      <c r="M34" s="28"/>
      <c r="N34" s="28"/>
      <c r="O34" s="28"/>
      <c r="P34" s="28"/>
      <c r="Q34" s="28"/>
      <c r="R34" s="28"/>
    </row>
    <row r="35" spans="1:18" ht="13" customHeight="1">
      <c r="A35" s="20">
        <v>32</v>
      </c>
      <c r="B35" s="26">
        <f t="shared" si="6"/>
        <v>0</v>
      </c>
      <c r="C35" s="14"/>
      <c r="D35" s="14"/>
      <c r="E35" s="18">
        <f t="shared" si="7"/>
        <v>0</v>
      </c>
      <c r="F35" s="77" t="e">
        <f t="shared" si="8"/>
        <v>#NUM!</v>
      </c>
      <c r="G35" s="77" t="e">
        <f t="shared" si="9"/>
        <v>#NUM!</v>
      </c>
      <c r="H35" s="35">
        <f t="shared" si="10"/>
        <v>0</v>
      </c>
      <c r="I35" s="28"/>
      <c r="J35" s="28"/>
      <c r="K35" s="28"/>
      <c r="L35" s="28"/>
      <c r="M35" s="31"/>
      <c r="N35" s="27"/>
      <c r="O35" s="28"/>
      <c r="P35" s="28"/>
      <c r="Q35" s="28"/>
      <c r="R35" s="28"/>
    </row>
    <row r="36" spans="1:18" ht="13" customHeight="1">
      <c r="A36" s="20">
        <v>33</v>
      </c>
      <c r="B36" s="26">
        <f t="shared" si="6"/>
        <v>0</v>
      </c>
      <c r="C36" s="12"/>
      <c r="D36" s="14"/>
      <c r="E36" s="18">
        <f t="shared" si="7"/>
        <v>0</v>
      </c>
      <c r="F36" s="77" t="e">
        <f t="shared" si="8"/>
        <v>#NUM!</v>
      </c>
      <c r="G36" s="77" t="e">
        <f t="shared" si="9"/>
        <v>#NUM!</v>
      </c>
      <c r="H36" s="35">
        <f t="shared" si="10"/>
        <v>0</v>
      </c>
      <c r="I36" s="28"/>
      <c r="J36" s="28"/>
      <c r="K36" s="28"/>
      <c r="L36" s="28"/>
      <c r="M36" s="28"/>
      <c r="N36" s="28"/>
      <c r="O36" s="28"/>
      <c r="P36" s="28"/>
      <c r="Q36" s="28"/>
      <c r="R36" s="27"/>
    </row>
    <row r="37" spans="1:18" ht="13" customHeight="1">
      <c r="A37" s="20">
        <v>34</v>
      </c>
      <c r="B37" s="26">
        <f t="shared" si="6"/>
        <v>0</v>
      </c>
      <c r="C37" s="12"/>
      <c r="D37" s="14"/>
      <c r="E37" s="18">
        <f t="shared" si="7"/>
        <v>0</v>
      </c>
      <c r="F37" s="77" t="e">
        <f t="shared" si="8"/>
        <v>#NUM!</v>
      </c>
      <c r="G37" s="77" t="e">
        <f t="shared" si="9"/>
        <v>#NUM!</v>
      </c>
      <c r="H37" s="35">
        <f t="shared" si="10"/>
        <v>0</v>
      </c>
      <c r="I37" s="28"/>
      <c r="J37" s="28"/>
      <c r="K37" s="28"/>
      <c r="L37" s="28"/>
      <c r="M37" s="28"/>
      <c r="N37" s="28"/>
      <c r="O37" s="28"/>
      <c r="P37" s="28"/>
      <c r="Q37" s="28"/>
      <c r="R37" s="28"/>
    </row>
    <row r="38" spans="1:18">
      <c r="A38" s="20">
        <v>35</v>
      </c>
      <c r="B38" s="26">
        <f t="shared" si="6"/>
        <v>0</v>
      </c>
      <c r="C38" s="12"/>
      <c r="D38" s="12"/>
      <c r="E38" s="18">
        <f t="shared" si="7"/>
        <v>0</v>
      </c>
      <c r="F38" s="77" t="e">
        <f t="shared" si="8"/>
        <v>#NUM!</v>
      </c>
      <c r="G38" s="77" t="e">
        <f t="shared" si="9"/>
        <v>#NUM!</v>
      </c>
      <c r="H38" s="35">
        <f t="shared" si="10"/>
        <v>0</v>
      </c>
      <c r="I38" s="28"/>
      <c r="J38" s="28"/>
      <c r="K38" s="28"/>
      <c r="L38" s="28"/>
      <c r="M38" s="28"/>
      <c r="N38" s="28"/>
      <c r="O38" s="28"/>
      <c r="P38" s="28"/>
      <c r="Q38" s="28"/>
      <c r="R38" s="28"/>
    </row>
    <row r="39" spans="1:18">
      <c r="A39" s="20">
        <v>36</v>
      </c>
      <c r="B39" s="26">
        <f t="shared" si="6"/>
        <v>0</v>
      </c>
      <c r="C39" s="14"/>
      <c r="D39" s="14"/>
      <c r="E39" s="18">
        <f t="shared" si="7"/>
        <v>0</v>
      </c>
      <c r="F39" s="77" t="e">
        <f t="shared" si="8"/>
        <v>#NUM!</v>
      </c>
      <c r="G39" s="77" t="e">
        <f t="shared" si="9"/>
        <v>#NUM!</v>
      </c>
      <c r="H39" s="35">
        <f t="shared" si="10"/>
        <v>0</v>
      </c>
      <c r="I39" s="28"/>
      <c r="J39" s="28"/>
      <c r="K39" s="28"/>
      <c r="L39" s="28"/>
      <c r="M39" s="28"/>
      <c r="N39" s="28"/>
      <c r="O39" s="28"/>
      <c r="P39" s="28"/>
      <c r="Q39" s="28"/>
      <c r="R39" s="28"/>
    </row>
    <row r="40" spans="1:18">
      <c r="A40" s="20">
        <v>37</v>
      </c>
      <c r="B40" s="26">
        <f t="shared" si="6"/>
        <v>0</v>
      </c>
      <c r="C40" s="14"/>
      <c r="D40" s="14"/>
      <c r="E40" s="18">
        <f t="shared" si="7"/>
        <v>0</v>
      </c>
      <c r="F40" s="77" t="e">
        <f t="shared" si="8"/>
        <v>#NUM!</v>
      </c>
      <c r="G40" s="77" t="e">
        <f t="shared" si="9"/>
        <v>#NUM!</v>
      </c>
      <c r="H40" s="35">
        <f t="shared" si="10"/>
        <v>0</v>
      </c>
      <c r="I40" s="28"/>
      <c r="J40" s="28"/>
      <c r="K40" s="28"/>
      <c r="L40" s="28"/>
      <c r="M40" s="28"/>
      <c r="N40" s="28"/>
      <c r="O40" s="28"/>
      <c r="P40" s="28"/>
      <c r="Q40" s="28"/>
      <c r="R40" s="28"/>
    </row>
    <row r="41" spans="1:18">
      <c r="A41" s="20">
        <v>38</v>
      </c>
      <c r="B41" s="26">
        <f t="shared" si="6"/>
        <v>0</v>
      </c>
      <c r="C41" s="14"/>
      <c r="D41" s="14"/>
      <c r="E41" s="18">
        <f t="shared" si="7"/>
        <v>0</v>
      </c>
      <c r="F41" s="77" t="e">
        <f t="shared" si="8"/>
        <v>#NUM!</v>
      </c>
      <c r="G41" s="77" t="e">
        <f t="shared" si="9"/>
        <v>#NUM!</v>
      </c>
      <c r="H41" s="35">
        <f t="shared" si="10"/>
        <v>0</v>
      </c>
      <c r="I41" s="28"/>
      <c r="J41" s="28"/>
      <c r="K41" s="28"/>
      <c r="L41" s="28"/>
      <c r="M41" s="28"/>
      <c r="N41" s="28"/>
      <c r="O41" s="28"/>
      <c r="P41" s="28"/>
      <c r="Q41" s="28"/>
      <c r="R41" s="28"/>
    </row>
    <row r="42" spans="1:18">
      <c r="A42" s="20">
        <v>39</v>
      </c>
      <c r="B42" s="26">
        <f t="shared" si="6"/>
        <v>0</v>
      </c>
      <c r="C42" s="14"/>
      <c r="D42" s="14"/>
      <c r="E42" s="18">
        <f t="shared" si="7"/>
        <v>0</v>
      </c>
      <c r="F42" s="77" t="e">
        <f t="shared" si="8"/>
        <v>#NUM!</v>
      </c>
      <c r="G42" s="77" t="e">
        <f t="shared" si="9"/>
        <v>#NUM!</v>
      </c>
      <c r="H42" s="35">
        <f t="shared" si="10"/>
        <v>0</v>
      </c>
      <c r="I42" s="28"/>
      <c r="J42" s="28"/>
      <c r="K42" s="28"/>
      <c r="L42" s="28"/>
      <c r="M42" s="28"/>
      <c r="N42" s="28"/>
      <c r="O42" s="28"/>
      <c r="P42" s="28"/>
      <c r="Q42" s="28"/>
      <c r="R42" s="28"/>
    </row>
    <row r="43" spans="1:18">
      <c r="A43" s="20">
        <v>40</v>
      </c>
      <c r="B43" s="26">
        <f t="shared" ref="B43" si="11">COUNT(I43:R43)</f>
        <v>0</v>
      </c>
      <c r="C43" s="14"/>
      <c r="D43" s="14"/>
      <c r="E43" s="18">
        <f t="shared" ref="E43" si="12">IF(B43&lt;10,H43,IF(B43=10,H43-F43,H43-F43-G43))</f>
        <v>0</v>
      </c>
      <c r="F43" s="77" t="e">
        <f t="shared" ref="F43" si="13">SMALL(I43:R43,1)</f>
        <v>#NUM!</v>
      </c>
      <c r="G43" s="77" t="e">
        <f t="shared" ref="G43" si="14">SMALL(I43:R43,2)</f>
        <v>#NUM!</v>
      </c>
      <c r="H43" s="35">
        <f t="shared" ref="H43" si="15">SUM(I43:R43)</f>
        <v>0</v>
      </c>
      <c r="I43" s="28"/>
      <c r="J43" s="28"/>
      <c r="K43" s="28"/>
      <c r="L43" s="28"/>
      <c r="M43" s="28"/>
      <c r="N43" s="28"/>
      <c r="O43" s="28"/>
      <c r="P43" s="28"/>
      <c r="Q43" s="28"/>
      <c r="R43" s="28"/>
    </row>
  </sheetData>
  <sortState xmlns:xlrd2="http://schemas.microsoft.com/office/spreadsheetml/2017/richdata2" ref="B4:O29">
    <sortCondition descending="1" ref="E4:E29"/>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
  <sheetViews>
    <sheetView workbookViewId="0">
      <selection activeCell="O5" sqref="O5"/>
    </sheetView>
  </sheetViews>
  <sheetFormatPr defaultRowHeight="12"/>
  <cols>
    <col min="1" max="1" width="8.7265625" style="84"/>
    <col min="2" max="2" width="2.6328125" style="84" bestFit="1" customWidth="1"/>
    <col min="3" max="3" width="17" style="84" bestFit="1" customWidth="1"/>
    <col min="4" max="4" width="12.26953125" style="84" bestFit="1" customWidth="1"/>
    <col min="5" max="5" width="5.6328125" style="84" customWidth="1"/>
    <col min="6" max="6" width="2.6328125" style="84" bestFit="1" customWidth="1"/>
    <col min="7" max="7" width="18.54296875" style="84" bestFit="1" customWidth="1"/>
    <col min="8" max="8" width="16.36328125" style="84" bestFit="1" customWidth="1"/>
    <col min="9" max="9" width="5.6328125" style="84" customWidth="1"/>
    <col min="10" max="10" width="18.26953125" style="84" bestFit="1" customWidth="1"/>
    <col min="11" max="11" width="13.08984375" style="84" bestFit="1" customWidth="1"/>
    <col min="12" max="16384" width="8.7265625" style="84"/>
  </cols>
  <sheetData>
    <row r="1" spans="1:12">
      <c r="A1" s="84">
        <f>B1+F1+I1</f>
        <v>51</v>
      </c>
      <c r="B1" s="84">
        <v>15</v>
      </c>
      <c r="C1" s="84" t="s">
        <v>4</v>
      </c>
      <c r="F1" s="84">
        <v>26</v>
      </c>
      <c r="G1" s="84" t="s">
        <v>3</v>
      </c>
      <c r="I1" s="84">
        <v>10</v>
      </c>
      <c r="J1" s="84" t="s">
        <v>20</v>
      </c>
    </row>
    <row r="2" spans="1:12" ht="13.5">
      <c r="A2" s="85">
        <v>30.1</v>
      </c>
      <c r="B2" s="84">
        <v>1</v>
      </c>
      <c r="C2" s="85" t="s">
        <v>78</v>
      </c>
      <c r="D2" s="84" t="s">
        <v>73</v>
      </c>
      <c r="E2" s="85">
        <v>30.1</v>
      </c>
      <c r="F2" s="84">
        <v>1</v>
      </c>
      <c r="G2" s="85" t="s">
        <v>49</v>
      </c>
      <c r="H2" s="84" t="s">
        <v>44</v>
      </c>
      <c r="I2" s="85"/>
      <c r="J2" s="85" t="s">
        <v>367</v>
      </c>
    </row>
    <row r="3" spans="1:12" ht="13.5">
      <c r="A3" s="85">
        <v>29</v>
      </c>
      <c r="B3" s="84">
        <v>2</v>
      </c>
      <c r="C3" s="85" t="s">
        <v>79</v>
      </c>
      <c r="E3" s="85">
        <v>29</v>
      </c>
      <c r="F3" s="84">
        <v>2</v>
      </c>
      <c r="G3" s="85" t="s">
        <v>50</v>
      </c>
      <c r="H3" s="84" t="s">
        <v>22</v>
      </c>
      <c r="I3" s="85"/>
      <c r="J3" s="85" t="s">
        <v>368</v>
      </c>
    </row>
    <row r="4" spans="1:12" ht="13.5">
      <c r="A4" s="85">
        <v>28</v>
      </c>
      <c r="B4" s="84">
        <v>3</v>
      </c>
      <c r="C4" s="85" t="s">
        <v>80</v>
      </c>
      <c r="D4" s="84" t="s">
        <v>74</v>
      </c>
      <c r="E4" s="85">
        <v>28</v>
      </c>
      <c r="F4" s="84">
        <v>3</v>
      </c>
      <c r="G4" s="85" t="s">
        <v>51</v>
      </c>
      <c r="H4" s="84" t="s">
        <v>22</v>
      </c>
      <c r="I4" s="85"/>
      <c r="J4" s="85" t="s">
        <v>369</v>
      </c>
    </row>
    <row r="5" spans="1:12" ht="13.5">
      <c r="A5" s="85">
        <v>27</v>
      </c>
      <c r="B5" s="84">
        <v>4</v>
      </c>
      <c r="C5" s="85" t="s">
        <v>27</v>
      </c>
      <c r="D5" s="84" t="s">
        <v>24</v>
      </c>
      <c r="E5" s="85">
        <v>27</v>
      </c>
      <c r="F5" s="84">
        <v>4</v>
      </c>
      <c r="G5" s="85" t="s">
        <v>52</v>
      </c>
      <c r="I5" s="85"/>
      <c r="J5" s="85" t="s">
        <v>370</v>
      </c>
    </row>
    <row r="6" spans="1:12" ht="13.5">
      <c r="A6" s="85">
        <v>26</v>
      </c>
      <c r="B6" s="84">
        <v>5</v>
      </c>
      <c r="C6" s="85" t="s">
        <v>81</v>
      </c>
      <c r="D6" s="84" t="s">
        <v>22</v>
      </c>
      <c r="E6" s="85">
        <v>26</v>
      </c>
      <c r="F6" s="84">
        <v>5</v>
      </c>
      <c r="G6" s="85" t="s">
        <v>53</v>
      </c>
      <c r="H6" s="84" t="s">
        <v>22</v>
      </c>
      <c r="I6" s="85"/>
      <c r="J6" s="85" t="s">
        <v>371</v>
      </c>
    </row>
    <row r="7" spans="1:12" ht="13.5">
      <c r="A7" s="85">
        <v>25</v>
      </c>
      <c r="B7" s="84">
        <v>6</v>
      </c>
      <c r="C7" s="85" t="s">
        <v>82</v>
      </c>
      <c r="D7" s="84" t="s">
        <v>75</v>
      </c>
      <c r="E7" s="85">
        <v>25</v>
      </c>
      <c r="F7" s="84">
        <v>6</v>
      </c>
      <c r="G7" s="85" t="s">
        <v>54</v>
      </c>
      <c r="H7" s="84" t="s">
        <v>22</v>
      </c>
      <c r="I7" s="85"/>
      <c r="J7" s="85" t="s">
        <v>372</v>
      </c>
    </row>
    <row r="8" spans="1:12" ht="13.5">
      <c r="A8" s="85">
        <v>24</v>
      </c>
      <c r="B8" s="84">
        <v>7</v>
      </c>
      <c r="C8" s="85" t="s">
        <v>83</v>
      </c>
      <c r="D8" s="84" t="s">
        <v>24</v>
      </c>
      <c r="E8" s="85">
        <v>24</v>
      </c>
      <c r="F8" s="84">
        <v>7</v>
      </c>
      <c r="G8" s="85" t="s">
        <v>55</v>
      </c>
      <c r="H8" s="84" t="s">
        <v>22</v>
      </c>
      <c r="I8" s="85"/>
      <c r="J8" s="85" t="s">
        <v>373</v>
      </c>
    </row>
    <row r="9" spans="1:12" ht="13.5">
      <c r="A9" s="85">
        <v>23</v>
      </c>
      <c r="B9" s="84">
        <v>8</v>
      </c>
      <c r="C9" s="85" t="s">
        <v>84</v>
      </c>
      <c r="D9" s="84" t="s">
        <v>22</v>
      </c>
      <c r="E9" s="85">
        <v>23</v>
      </c>
      <c r="F9" s="84">
        <v>8</v>
      </c>
      <c r="G9" s="85" t="s">
        <v>56</v>
      </c>
      <c r="H9" s="84" t="s">
        <v>45</v>
      </c>
      <c r="J9" s="85" t="s">
        <v>374</v>
      </c>
    </row>
    <row r="10" spans="1:12" ht="13.5">
      <c r="A10" s="85">
        <v>22</v>
      </c>
      <c r="B10" s="84">
        <v>9</v>
      </c>
      <c r="C10" s="85" t="s">
        <v>85</v>
      </c>
      <c r="D10" s="84" t="s">
        <v>24</v>
      </c>
      <c r="E10" s="85">
        <v>22</v>
      </c>
      <c r="F10" s="84">
        <v>9</v>
      </c>
      <c r="G10" s="85" t="s">
        <v>57</v>
      </c>
      <c r="H10" s="84" t="s">
        <v>46</v>
      </c>
      <c r="J10" s="85" t="s">
        <v>375</v>
      </c>
    </row>
    <row r="11" spans="1:12" ht="13.5">
      <c r="A11" s="85">
        <v>21</v>
      </c>
      <c r="B11" s="84">
        <v>10</v>
      </c>
      <c r="C11" s="85" t="s">
        <v>86</v>
      </c>
      <c r="D11" s="84" t="s">
        <v>22</v>
      </c>
      <c r="E11" s="85">
        <v>21</v>
      </c>
      <c r="F11" s="84">
        <v>10</v>
      </c>
      <c r="G11" s="85" t="s">
        <v>58</v>
      </c>
      <c r="H11" s="84" t="s">
        <v>22</v>
      </c>
      <c r="J11" s="85" t="s">
        <v>376</v>
      </c>
    </row>
    <row r="12" spans="1:12">
      <c r="A12" s="85">
        <v>20</v>
      </c>
      <c r="B12" s="84">
        <v>11</v>
      </c>
      <c r="C12" s="85" t="s">
        <v>87</v>
      </c>
      <c r="D12" s="84" t="s">
        <v>22</v>
      </c>
      <c r="E12" s="85">
        <v>20</v>
      </c>
      <c r="F12" s="84">
        <v>11</v>
      </c>
      <c r="G12" s="85" t="s">
        <v>59</v>
      </c>
      <c r="H12" s="84" t="s">
        <v>44</v>
      </c>
      <c r="I12" s="86"/>
      <c r="J12" s="86"/>
      <c r="L12" s="85"/>
    </row>
    <row r="13" spans="1:12">
      <c r="A13" s="85">
        <v>19</v>
      </c>
      <c r="B13" s="85">
        <v>12</v>
      </c>
      <c r="C13" s="85" t="s">
        <v>40</v>
      </c>
      <c r="D13" s="84" t="s">
        <v>76</v>
      </c>
      <c r="E13" s="85">
        <v>19</v>
      </c>
      <c r="F13" s="84">
        <v>12</v>
      </c>
      <c r="G13" s="85" t="s">
        <v>60</v>
      </c>
      <c r="H13" s="84" t="s">
        <v>22</v>
      </c>
      <c r="L13" s="85"/>
    </row>
    <row r="14" spans="1:12">
      <c r="A14" s="85">
        <v>18</v>
      </c>
      <c r="B14" s="85">
        <v>13</v>
      </c>
      <c r="C14" s="85" t="s">
        <v>88</v>
      </c>
      <c r="D14" s="84" t="s">
        <v>77</v>
      </c>
      <c r="E14" s="85">
        <v>18</v>
      </c>
      <c r="F14" s="84">
        <v>13</v>
      </c>
      <c r="G14" s="85" t="s">
        <v>61</v>
      </c>
      <c r="H14" s="84" t="s">
        <v>28</v>
      </c>
      <c r="L14" s="85"/>
    </row>
    <row r="15" spans="1:12">
      <c r="A15" s="85">
        <v>17</v>
      </c>
      <c r="B15" s="85">
        <v>14</v>
      </c>
      <c r="C15" s="85" t="s">
        <v>89</v>
      </c>
      <c r="D15" s="84" t="s">
        <v>22</v>
      </c>
      <c r="E15" s="85">
        <v>17</v>
      </c>
      <c r="F15" s="84">
        <v>14</v>
      </c>
      <c r="G15" s="85" t="s">
        <v>62</v>
      </c>
      <c r="H15" s="84" t="s">
        <v>22</v>
      </c>
      <c r="L15" s="85"/>
    </row>
    <row r="16" spans="1:12">
      <c r="A16" s="85">
        <v>16</v>
      </c>
      <c r="B16" s="85">
        <v>15</v>
      </c>
      <c r="C16" s="85" t="s">
        <v>90</v>
      </c>
      <c r="D16" s="84" t="s">
        <v>22</v>
      </c>
      <c r="E16" s="85">
        <v>16</v>
      </c>
      <c r="F16" s="84">
        <v>15</v>
      </c>
      <c r="G16" s="85" t="s">
        <v>63</v>
      </c>
      <c r="H16" s="84" t="s">
        <v>38</v>
      </c>
      <c r="L16" s="85"/>
    </row>
    <row r="17" spans="2:12">
      <c r="B17" s="85"/>
      <c r="E17" s="85">
        <v>15</v>
      </c>
      <c r="F17" s="84">
        <v>16</v>
      </c>
      <c r="G17" s="85" t="s">
        <v>64</v>
      </c>
      <c r="H17" s="84" t="s">
        <v>47</v>
      </c>
      <c r="L17" s="85"/>
    </row>
    <row r="18" spans="2:12">
      <c r="B18" s="85"/>
      <c r="C18" s="85"/>
      <c r="E18" s="85">
        <v>14</v>
      </c>
      <c r="F18" s="84">
        <v>17</v>
      </c>
      <c r="G18" s="85" t="s">
        <v>65</v>
      </c>
      <c r="L18" s="85"/>
    </row>
    <row r="19" spans="2:12">
      <c r="B19" s="85"/>
      <c r="C19" s="85"/>
      <c r="E19" s="85">
        <v>13</v>
      </c>
      <c r="F19" s="84">
        <v>18</v>
      </c>
      <c r="G19" s="85" t="s">
        <v>66</v>
      </c>
      <c r="L19" s="85"/>
    </row>
    <row r="20" spans="2:12">
      <c r="B20" s="85"/>
      <c r="C20" s="85"/>
      <c r="E20" s="85">
        <v>12</v>
      </c>
      <c r="F20" s="84">
        <v>19</v>
      </c>
      <c r="G20" s="85" t="s">
        <v>39</v>
      </c>
      <c r="H20" s="84" t="s">
        <v>22</v>
      </c>
      <c r="L20" s="85"/>
    </row>
    <row r="21" spans="2:12">
      <c r="B21" s="85"/>
      <c r="C21" s="85"/>
      <c r="E21" s="85">
        <v>11</v>
      </c>
      <c r="F21" s="84">
        <v>20</v>
      </c>
      <c r="G21" s="85" t="s">
        <v>67</v>
      </c>
      <c r="H21" s="84" t="s">
        <v>24</v>
      </c>
      <c r="L21" s="85"/>
    </row>
    <row r="22" spans="2:12">
      <c r="B22" s="85"/>
      <c r="C22" s="85"/>
      <c r="E22" s="85">
        <v>10</v>
      </c>
      <c r="F22" s="84">
        <v>21</v>
      </c>
      <c r="G22" s="85" t="s">
        <v>41</v>
      </c>
      <c r="L22" s="85"/>
    </row>
    <row r="23" spans="2:12">
      <c r="B23" s="85"/>
      <c r="C23" s="85"/>
      <c r="E23" s="85">
        <v>9</v>
      </c>
      <c r="F23" s="84">
        <v>22</v>
      </c>
      <c r="G23" s="85" t="s">
        <v>68</v>
      </c>
      <c r="H23" s="84" t="s">
        <v>48</v>
      </c>
      <c r="L23" s="85"/>
    </row>
    <row r="24" spans="2:12">
      <c r="B24" s="85"/>
      <c r="C24" s="85"/>
      <c r="E24" s="85">
        <v>8</v>
      </c>
      <c r="F24" s="84">
        <v>23</v>
      </c>
      <c r="G24" s="85" t="s">
        <v>69</v>
      </c>
      <c r="H24" s="84" t="s">
        <v>24</v>
      </c>
      <c r="L24" s="85"/>
    </row>
    <row r="25" spans="2:12">
      <c r="B25" s="85"/>
      <c r="C25" s="85"/>
      <c r="E25" s="85">
        <v>7</v>
      </c>
      <c r="F25" s="84">
        <v>24</v>
      </c>
      <c r="G25" s="85" t="s">
        <v>70</v>
      </c>
      <c r="H25" s="84" t="s">
        <v>23</v>
      </c>
      <c r="L25" s="85"/>
    </row>
    <row r="26" spans="2:12">
      <c r="B26" s="85"/>
      <c r="C26" s="85"/>
      <c r="E26" s="85">
        <v>6</v>
      </c>
      <c r="F26" s="84">
        <v>25</v>
      </c>
      <c r="G26" s="85" t="s">
        <v>71</v>
      </c>
      <c r="H26" s="84" t="s">
        <v>44</v>
      </c>
      <c r="L26" s="85"/>
    </row>
    <row r="27" spans="2:12">
      <c r="B27" s="85"/>
      <c r="C27" s="85"/>
      <c r="E27" s="85">
        <v>5</v>
      </c>
      <c r="F27" s="84">
        <v>26</v>
      </c>
      <c r="G27" s="85" t="s">
        <v>72</v>
      </c>
      <c r="L27" s="85"/>
    </row>
    <row r="28" spans="2:12">
      <c r="B28" s="85"/>
      <c r="C28" s="85"/>
    </row>
    <row r="29" spans="2:12">
      <c r="B29" s="85"/>
      <c r="C29" s="85"/>
    </row>
    <row r="30" spans="2:12">
      <c r="B30" s="85"/>
      <c r="C30" s="85"/>
    </row>
    <row r="31" spans="2:12">
      <c r="B31" s="85"/>
      <c r="C31" s="85"/>
    </row>
    <row r="32" spans="2:12">
      <c r="B32" s="85"/>
      <c r="C32" s="85"/>
    </row>
    <row r="33" spans="2:3">
      <c r="B33" s="85"/>
      <c r="C33" s="85"/>
    </row>
    <row r="34" spans="2:3">
      <c r="B34" s="85"/>
      <c r="C34" s="85"/>
    </row>
    <row r="35" spans="2:3">
      <c r="B35" s="85"/>
      <c r="C35" s="85"/>
    </row>
    <row r="36" spans="2:3">
      <c r="B36" s="85"/>
      <c r="C36" s="85"/>
    </row>
    <row r="37" spans="2:3">
      <c r="B37" s="85"/>
      <c r="C37" s="85"/>
    </row>
    <row r="38" spans="2:3">
      <c r="C38" s="85"/>
    </row>
  </sheetData>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C8E9-2412-4572-9A73-1DFC5D9596B5}">
  <dimension ref="A1:D32"/>
  <sheetViews>
    <sheetView workbookViewId="0">
      <selection activeCell="A2" sqref="A2"/>
    </sheetView>
  </sheetViews>
  <sheetFormatPr defaultRowHeight="14.5"/>
  <cols>
    <col min="2" max="2" width="56.54296875" bestFit="1" customWidth="1"/>
    <col min="3" max="3" width="31.08984375" bestFit="1" customWidth="1"/>
    <col min="4" max="4" width="30.36328125" bestFit="1" customWidth="1"/>
  </cols>
  <sheetData>
    <row r="1" spans="1:4">
      <c r="A1">
        <f>B1+C1+D1</f>
        <v>59</v>
      </c>
      <c r="B1">
        <v>19</v>
      </c>
      <c r="C1" s="47">
        <v>31</v>
      </c>
      <c r="D1">
        <v>9</v>
      </c>
    </row>
    <row r="2" spans="1:4">
      <c r="B2" t="s">
        <v>106</v>
      </c>
      <c r="C2" s="11" t="s">
        <v>107</v>
      </c>
      <c r="D2" s="11" t="s">
        <v>140</v>
      </c>
    </row>
    <row r="3" spans="1:4">
      <c r="B3" t="s">
        <v>93</v>
      </c>
      <c r="C3" t="s">
        <v>108</v>
      </c>
      <c r="D3" t="s">
        <v>141</v>
      </c>
    </row>
    <row r="4" spans="1:4">
      <c r="B4" t="s">
        <v>94</v>
      </c>
      <c r="C4" t="s">
        <v>109</v>
      </c>
      <c r="D4" t="s">
        <v>171</v>
      </c>
    </row>
    <row r="5" spans="1:4">
      <c r="B5" t="s">
        <v>142</v>
      </c>
      <c r="C5" t="s">
        <v>110</v>
      </c>
      <c r="D5" t="s">
        <v>172</v>
      </c>
    </row>
    <row r="6" spans="1:4">
      <c r="B6" t="s">
        <v>143</v>
      </c>
      <c r="C6" t="s">
        <v>111</v>
      </c>
      <c r="D6" t="s">
        <v>138</v>
      </c>
    </row>
    <row r="7" spans="1:4">
      <c r="B7" t="s">
        <v>95</v>
      </c>
      <c r="C7" t="s">
        <v>125</v>
      </c>
      <c r="D7" t="s">
        <v>139</v>
      </c>
    </row>
    <row r="8" spans="1:4">
      <c r="B8" t="s">
        <v>96</v>
      </c>
      <c r="C8" t="s">
        <v>112</v>
      </c>
      <c r="D8" t="s">
        <v>173</v>
      </c>
    </row>
    <row r="9" spans="1:4">
      <c r="B9" t="s">
        <v>97</v>
      </c>
      <c r="C9" t="s">
        <v>113</v>
      </c>
      <c r="D9" t="s">
        <v>174</v>
      </c>
    </row>
    <row r="10" spans="1:4">
      <c r="B10" t="s">
        <v>98</v>
      </c>
      <c r="C10" t="s">
        <v>114</v>
      </c>
      <c r="D10" t="s">
        <v>175</v>
      </c>
    </row>
    <row r="11" spans="1:4">
      <c r="B11" t="s">
        <v>144</v>
      </c>
      <c r="C11" t="s">
        <v>115</v>
      </c>
    </row>
    <row r="12" spans="1:4">
      <c r="B12" t="s">
        <v>145</v>
      </c>
      <c r="C12" t="s">
        <v>116</v>
      </c>
    </row>
    <row r="13" spans="1:4">
      <c r="B13" t="s">
        <v>146</v>
      </c>
      <c r="C13" t="s">
        <v>117</v>
      </c>
    </row>
    <row r="14" spans="1:4">
      <c r="B14" t="s">
        <v>147</v>
      </c>
      <c r="C14" t="s">
        <v>118</v>
      </c>
    </row>
    <row r="15" spans="1:4">
      <c r="B15" t="s">
        <v>99</v>
      </c>
      <c r="C15" t="s">
        <v>119</v>
      </c>
    </row>
    <row r="16" spans="1:4">
      <c r="B16" t="s">
        <v>100</v>
      </c>
      <c r="C16" t="s">
        <v>120</v>
      </c>
    </row>
    <row r="17" spans="2:3">
      <c r="B17" t="s">
        <v>101</v>
      </c>
      <c r="C17" t="s">
        <v>121</v>
      </c>
    </row>
    <row r="18" spans="2:3">
      <c r="B18" t="s">
        <v>102</v>
      </c>
      <c r="C18" t="s">
        <v>122</v>
      </c>
    </row>
    <row r="19" spans="2:3">
      <c r="B19" t="s">
        <v>103</v>
      </c>
      <c r="C19" t="s">
        <v>126</v>
      </c>
    </row>
    <row r="20" spans="2:3">
      <c r="B20" t="s">
        <v>104</v>
      </c>
      <c r="C20" t="s">
        <v>132</v>
      </c>
    </row>
    <row r="21" spans="2:3">
      <c r="B21" t="s">
        <v>105</v>
      </c>
      <c r="C21" t="s">
        <v>123</v>
      </c>
    </row>
    <row r="22" spans="2:3">
      <c r="C22" t="s">
        <v>124</v>
      </c>
    </row>
    <row r="23" spans="2:3">
      <c r="C23" t="s">
        <v>131</v>
      </c>
    </row>
    <row r="24" spans="2:3">
      <c r="C24" t="s">
        <v>127</v>
      </c>
    </row>
    <row r="25" spans="2:3">
      <c r="C25" t="s">
        <v>128</v>
      </c>
    </row>
    <row r="26" spans="2:3">
      <c r="C26" t="s">
        <v>129</v>
      </c>
    </row>
    <row r="27" spans="2:3">
      <c r="C27" t="s">
        <v>130</v>
      </c>
    </row>
    <row r="28" spans="2:3">
      <c r="C28" t="s">
        <v>133</v>
      </c>
    </row>
    <row r="29" spans="2:3">
      <c r="C29" t="s">
        <v>134</v>
      </c>
    </row>
    <row r="30" spans="2:3">
      <c r="C30" t="s">
        <v>135</v>
      </c>
    </row>
    <row r="31" spans="2:3">
      <c r="C31" t="s">
        <v>136</v>
      </c>
    </row>
    <row r="32" spans="2:3">
      <c r="C32" t="s">
        <v>137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B86C-DFF9-4FD8-BAC7-6086E8EB30E4}">
  <dimension ref="A1:F30"/>
  <sheetViews>
    <sheetView topLeftCell="A4" workbookViewId="0">
      <selection activeCell="A3" sqref="A3:B14"/>
    </sheetView>
  </sheetViews>
  <sheetFormatPr defaultRowHeight="13"/>
  <cols>
    <col min="1" max="1" width="8.7265625" style="44"/>
    <col min="2" max="2" width="29.54296875" style="44" bestFit="1" customWidth="1"/>
    <col min="3" max="3" width="8.7265625" style="44"/>
    <col min="4" max="4" width="34.7265625" style="44" bestFit="1" customWidth="1"/>
    <col min="5" max="5" width="8.7265625" style="44"/>
    <col min="6" max="6" width="30.54296875" style="44" bestFit="1" customWidth="1"/>
    <col min="7" max="16384" width="8.7265625" style="44"/>
  </cols>
  <sheetData>
    <row r="1" spans="1:6">
      <c r="A1" s="46">
        <f>B1+D1+F1</f>
        <v>48</v>
      </c>
      <c r="B1" s="44">
        <v>12</v>
      </c>
      <c r="D1" s="44">
        <v>28</v>
      </c>
      <c r="F1" s="44">
        <v>8</v>
      </c>
    </row>
    <row r="2" spans="1:6">
      <c r="B2" s="46" t="s">
        <v>4</v>
      </c>
      <c r="D2" s="46" t="s">
        <v>3</v>
      </c>
      <c r="F2" s="46" t="s">
        <v>2</v>
      </c>
    </row>
    <row r="3" spans="1:6">
      <c r="A3" s="46">
        <v>30.1</v>
      </c>
      <c r="B3" s="46" t="s">
        <v>187</v>
      </c>
      <c r="D3" s="46" t="s">
        <v>212</v>
      </c>
      <c r="F3" s="46" t="s">
        <v>203</v>
      </c>
    </row>
    <row r="4" spans="1:6">
      <c r="A4" s="44">
        <v>29</v>
      </c>
      <c r="B4" s="44" t="s">
        <v>188</v>
      </c>
      <c r="D4" s="44" t="s">
        <v>213</v>
      </c>
      <c r="F4" s="44" t="s">
        <v>207</v>
      </c>
    </row>
    <row r="5" spans="1:6">
      <c r="A5" s="46">
        <v>28</v>
      </c>
      <c r="B5" s="44" t="s">
        <v>189</v>
      </c>
      <c r="D5" s="44" t="s">
        <v>214</v>
      </c>
      <c r="F5" s="44" t="s">
        <v>208</v>
      </c>
    </row>
    <row r="6" spans="1:6">
      <c r="A6" s="44">
        <v>27</v>
      </c>
      <c r="B6" s="44" t="s">
        <v>190</v>
      </c>
      <c r="D6" s="44" t="s">
        <v>215</v>
      </c>
      <c r="F6" s="44" t="s">
        <v>209</v>
      </c>
    </row>
    <row r="7" spans="1:6">
      <c r="A7" s="44">
        <v>26</v>
      </c>
      <c r="B7" s="44" t="s">
        <v>191</v>
      </c>
      <c r="D7" s="44" t="s">
        <v>238</v>
      </c>
      <c r="F7" s="44" t="s">
        <v>210</v>
      </c>
    </row>
    <row r="8" spans="1:6">
      <c r="A8" s="46">
        <v>25</v>
      </c>
      <c r="B8" s="75" t="s">
        <v>196</v>
      </c>
      <c r="D8" s="44" t="s">
        <v>216</v>
      </c>
      <c r="F8" s="44" t="s">
        <v>206</v>
      </c>
    </row>
    <row r="9" spans="1:6">
      <c r="A9" s="44">
        <v>24</v>
      </c>
      <c r="B9" s="75" t="s">
        <v>192</v>
      </c>
      <c r="D9" s="44" t="s">
        <v>220</v>
      </c>
      <c r="F9" s="44" t="s">
        <v>204</v>
      </c>
    </row>
    <row r="10" spans="1:6">
      <c r="A10" s="44">
        <v>23</v>
      </c>
      <c r="B10" s="75" t="s">
        <v>193</v>
      </c>
      <c r="D10" s="44" t="s">
        <v>221</v>
      </c>
      <c r="F10" s="44" t="s">
        <v>205</v>
      </c>
    </row>
    <row r="11" spans="1:6">
      <c r="A11" s="46">
        <v>22</v>
      </c>
      <c r="B11" s="75" t="s">
        <v>194</v>
      </c>
      <c r="D11" s="44" t="s">
        <v>219</v>
      </c>
    </row>
    <row r="12" spans="1:6">
      <c r="A12" s="44">
        <v>21</v>
      </c>
      <c r="B12" s="75" t="s">
        <v>195</v>
      </c>
      <c r="D12" s="46" t="s">
        <v>239</v>
      </c>
    </row>
    <row r="13" spans="1:6">
      <c r="A13" s="44">
        <v>20</v>
      </c>
      <c r="B13" s="44" t="s">
        <v>197</v>
      </c>
      <c r="D13" s="44" t="s">
        <v>223</v>
      </c>
    </row>
    <row r="14" spans="1:6">
      <c r="A14" s="46">
        <v>19</v>
      </c>
      <c r="B14" s="44" t="s">
        <v>198</v>
      </c>
      <c r="D14" s="44" t="s">
        <v>222</v>
      </c>
    </row>
    <row r="15" spans="1:6">
      <c r="D15" s="44" t="s">
        <v>224</v>
      </c>
    </row>
    <row r="16" spans="1:6">
      <c r="D16" s="44" t="s">
        <v>217</v>
      </c>
    </row>
    <row r="17" spans="4:4">
      <c r="D17" s="44" t="s">
        <v>225</v>
      </c>
    </row>
    <row r="18" spans="4:4">
      <c r="D18" s="44" t="s">
        <v>226</v>
      </c>
    </row>
    <row r="19" spans="4:4">
      <c r="D19" s="44" t="s">
        <v>227</v>
      </c>
    </row>
    <row r="20" spans="4:4">
      <c r="D20" s="44" t="s">
        <v>228</v>
      </c>
    </row>
    <row r="21" spans="4:4">
      <c r="D21" s="44" t="s">
        <v>234</v>
      </c>
    </row>
    <row r="22" spans="4:4">
      <c r="D22" s="44" t="s">
        <v>229</v>
      </c>
    </row>
    <row r="23" spans="4:4">
      <c r="D23" s="44" t="s">
        <v>230</v>
      </c>
    </row>
    <row r="24" spans="4:4">
      <c r="D24" s="44" t="s">
        <v>231</v>
      </c>
    </row>
    <row r="25" spans="4:4">
      <c r="D25" s="44" t="s">
        <v>232</v>
      </c>
    </row>
    <row r="26" spans="4:4">
      <c r="D26" s="44" t="s">
        <v>233</v>
      </c>
    </row>
    <row r="27" spans="4:4">
      <c r="D27" s="44" t="s">
        <v>235</v>
      </c>
    </row>
    <row r="28" spans="4:4">
      <c r="D28" s="44" t="s">
        <v>236</v>
      </c>
    </row>
    <row r="29" spans="4:4">
      <c r="D29" s="44" t="s">
        <v>237</v>
      </c>
    </row>
    <row r="30" spans="4:4">
      <c r="D30" s="44" t="s">
        <v>218</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7864-EABD-4A44-9A69-E439DCA16763}">
  <dimension ref="A2:B8"/>
  <sheetViews>
    <sheetView workbookViewId="0">
      <selection activeCell="B7" sqref="B7:B8"/>
    </sheetView>
  </sheetViews>
  <sheetFormatPr defaultRowHeight="14.5"/>
  <sheetData>
    <row r="2" spans="1:2">
      <c r="A2" s="11" t="s">
        <v>4</v>
      </c>
      <c r="B2" s="47" t="s">
        <v>251</v>
      </c>
    </row>
    <row r="4" spans="1:2">
      <c r="A4" s="11" t="s">
        <v>262</v>
      </c>
      <c r="B4" t="s">
        <v>260</v>
      </c>
    </row>
    <row r="5" spans="1:2">
      <c r="B5" t="s">
        <v>261</v>
      </c>
    </row>
    <row r="6" spans="1:2">
      <c r="A6" s="11"/>
    </row>
    <row r="7" spans="1:2">
      <c r="B7" t="s">
        <v>270</v>
      </c>
    </row>
    <row r="8" spans="1:2">
      <c r="B8" t="s">
        <v>271</v>
      </c>
    </row>
  </sheetData>
  <pageMargins left="0.7" right="0.7" top="0.75" bottom="0.75" header="0.3" footer="0.3"/>
  <pageSetup paperSize="9" orientation="portrait" horizontalDpi="4294967293"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98E3-C629-4F51-BCB6-733567575727}">
  <dimension ref="A1:E36"/>
  <sheetViews>
    <sheetView workbookViewId="0">
      <selection activeCell="E18" sqref="E18"/>
    </sheetView>
  </sheetViews>
  <sheetFormatPr defaultRowHeight="14.5"/>
  <cols>
    <col min="1" max="1" width="37.08984375" bestFit="1" customWidth="1"/>
    <col min="3" max="3" width="34" bestFit="1" customWidth="1"/>
    <col min="5" max="5" width="30.7265625" bestFit="1" customWidth="1"/>
  </cols>
  <sheetData>
    <row r="1" spans="1:5">
      <c r="A1" s="47" t="s">
        <v>296</v>
      </c>
      <c r="C1" s="81" t="s">
        <v>312</v>
      </c>
      <c r="E1" t="s">
        <v>2</v>
      </c>
    </row>
    <row r="2" spans="1:5">
      <c r="A2" t="s">
        <v>311</v>
      </c>
      <c r="C2" t="s">
        <v>313</v>
      </c>
      <c r="E2" s="11" t="s">
        <v>290</v>
      </c>
    </row>
    <row r="3" spans="1:5">
      <c r="A3" t="s">
        <v>297</v>
      </c>
      <c r="C3" t="s">
        <v>314</v>
      </c>
      <c r="E3" t="s">
        <v>292</v>
      </c>
    </row>
    <row r="4" spans="1:5">
      <c r="A4" t="s">
        <v>298</v>
      </c>
      <c r="C4" t="s">
        <v>315</v>
      </c>
      <c r="E4" t="s">
        <v>291</v>
      </c>
    </row>
    <row r="5" spans="1:5">
      <c r="A5" t="s">
        <v>299</v>
      </c>
      <c r="C5" t="s">
        <v>316</v>
      </c>
      <c r="E5" t="s">
        <v>293</v>
      </c>
    </row>
    <row r="6" spans="1:5">
      <c r="A6" t="s">
        <v>300</v>
      </c>
      <c r="C6" t="s">
        <v>317</v>
      </c>
      <c r="E6" t="s">
        <v>295</v>
      </c>
    </row>
    <row r="7" spans="1:5">
      <c r="A7" t="s">
        <v>301</v>
      </c>
      <c r="C7" t="s">
        <v>318</v>
      </c>
      <c r="E7" t="s">
        <v>440</v>
      </c>
    </row>
    <row r="8" spans="1:5">
      <c r="A8" t="s">
        <v>302</v>
      </c>
      <c r="C8" t="s">
        <v>319</v>
      </c>
      <c r="E8" t="s">
        <v>441</v>
      </c>
    </row>
    <row r="9" spans="1:5">
      <c r="A9" t="s">
        <v>303</v>
      </c>
      <c r="C9" s="81" t="s">
        <v>320</v>
      </c>
      <c r="E9" t="s">
        <v>294</v>
      </c>
    </row>
    <row r="10" spans="1:5">
      <c r="A10" t="s">
        <v>304</v>
      </c>
      <c r="C10" t="s">
        <v>321</v>
      </c>
      <c r="E10" t="s">
        <v>288</v>
      </c>
    </row>
    <row r="11" spans="1:5">
      <c r="A11" t="s">
        <v>305</v>
      </c>
      <c r="C11" t="s">
        <v>322</v>
      </c>
      <c r="E11" t="s">
        <v>289</v>
      </c>
    </row>
    <row r="12" spans="1:5">
      <c r="A12" t="s">
        <v>306</v>
      </c>
      <c r="C12" t="s">
        <v>323</v>
      </c>
    </row>
    <row r="13" spans="1:5">
      <c r="A13" t="s">
        <v>307</v>
      </c>
      <c r="C13" t="s">
        <v>324</v>
      </c>
    </row>
    <row r="14" spans="1:5">
      <c r="A14" t="s">
        <v>308</v>
      </c>
      <c r="C14" t="s">
        <v>325</v>
      </c>
    </row>
    <row r="15" spans="1:5">
      <c r="A15" t="s">
        <v>309</v>
      </c>
      <c r="C15" t="s">
        <v>326</v>
      </c>
    </row>
    <row r="16" spans="1:5">
      <c r="A16" t="s">
        <v>310</v>
      </c>
      <c r="C16" t="s">
        <v>327</v>
      </c>
    </row>
    <row r="17" spans="3:3">
      <c r="C17" t="s">
        <v>328</v>
      </c>
    </row>
    <row r="18" spans="3:3">
      <c r="C18" t="s">
        <v>329</v>
      </c>
    </row>
    <row r="19" spans="3:3">
      <c r="C19" t="s">
        <v>330</v>
      </c>
    </row>
    <row r="20" spans="3:3">
      <c r="C20" t="s">
        <v>331</v>
      </c>
    </row>
    <row r="21" spans="3:3">
      <c r="C21" t="s">
        <v>332</v>
      </c>
    </row>
    <row r="22" spans="3:3">
      <c r="C22" t="s">
        <v>333</v>
      </c>
    </row>
    <row r="23" spans="3:3">
      <c r="C23" t="s">
        <v>334</v>
      </c>
    </row>
    <row r="24" spans="3:3">
      <c r="C24" t="s">
        <v>335</v>
      </c>
    </row>
    <row r="25" spans="3:3">
      <c r="C25" t="s">
        <v>336</v>
      </c>
    </row>
    <row r="26" spans="3:3">
      <c r="C26" t="s">
        <v>337</v>
      </c>
    </row>
    <row r="27" spans="3:3">
      <c r="C27" t="s">
        <v>338</v>
      </c>
    </row>
    <row r="28" spans="3:3">
      <c r="C28" t="s">
        <v>339</v>
      </c>
    </row>
    <row r="29" spans="3:3">
      <c r="C29" t="s">
        <v>340</v>
      </c>
    </row>
    <row r="30" spans="3:3">
      <c r="C30" t="s">
        <v>341</v>
      </c>
    </row>
    <row r="31" spans="3:3">
      <c r="C31" t="s">
        <v>342</v>
      </c>
    </row>
    <row r="32" spans="3:3">
      <c r="C32" t="s">
        <v>343</v>
      </c>
    </row>
    <row r="33" spans="3:3">
      <c r="C33" t="s">
        <v>344</v>
      </c>
    </row>
    <row r="34" spans="3:3">
      <c r="C34" t="s">
        <v>345</v>
      </c>
    </row>
    <row r="35" spans="3:3">
      <c r="C35" t="s">
        <v>346</v>
      </c>
    </row>
    <row r="36" spans="3:3">
      <c r="C36" t="s">
        <v>347</v>
      </c>
    </row>
  </sheetData>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k X F b T 1 R 3 M j K o A A A A + Q A A A B I A H A B D b 2 5 m a W c v U G F j a 2 F n Z S 5 4 b W w g o h g A K K A U A A A A A A A A A A A A A A A A A A A A A A A A A A A A h Y 9 B D o I w F E S v Q r q n L S V W Q z 5 l 4 R a M i Y l x 2 2 C F R i i G F s v d X H g k r y C J o u 5 c z u R N 8 u Z x u 0 M 2 t k 1 w V b 3 V n U l R h C k K l C m 7 o z Z V i g Z 3 C l c o E 7 C V 5 V l W K p h g Y 5 P R 6 h T V z l 0 S Q r z 3 2 M e 4 6 y v C K I 3 I o c h 3 Z a 1 a G W p j n T S l Q p / V 8 f 8 K C d i / Z A T D n O N F v O Q 4 4 o w B m X s o t P k y b F L G F M h P C e u h c U O v h G n C T Q 5 k j k D e N 8 Q T U E s D B B Q A A g A I A J F x W 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c V t P K I p H u A 4 A A A A R A A A A E w A c A E Z v c m 1 1 b G F z L 1 N l Y 3 R p b 2 4 x L m 0 g o h g A K K A U A A A A A A A A A A A A A A A A A A A A A A A A A A A A K 0 5 N L s n M z 1 M I h t C G 1 g B Q S w E C L Q A U A A I A C A C R c V t P V H c y M q g A A A D 5 A A A A E g A A A A A A A A A A A A A A A A A A A A A A Q 2 9 u Z m l n L 1 B h Y 2 t h Z 2 U u e G 1 s U E s B A i 0 A F A A C A A g A k X F b T w / K 6 a u k A A A A 6 Q A A A B M A A A A A A A A A A A A A A A A A 9 A A A A F t D b 2 5 0 Z W 5 0 X 1 R 5 c G V z X S 5 4 b W x Q S w E C L Q A U A A I A C A C R c V t 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B H D a r Z R H E e R J S h N H p s P w Q A A A A A C A A A A A A A Q Z g A A A A E A A C A A A A D r 1 B 3 3 l x C / q R 0 n O H h / L T n u j O s 9 + T f x I 9 J P y L h D O i B Z h w A A A A A O g A A A A A I A A C A A A A C a p o e x 5 F N n o 3 7 q z E E O n D i m + P V 5 6 j o m g W u n y 2 1 0 m t x J Z V A A A A D d m C W i x o d C H y E 0 D A J B z / N o G w 5 W X i t G X l O O S C z 0 r n K z + + q y Z d f T p c 4 o m n X t u K D d G A E 6 j j r A 2 P l Y y e E f D X 6 v t 7 G R C U S E X j x 1 X 9 C V D z r B a 7 C Z R U A A A A D 8 1 u n 0 X f W P Z P 9 9 p / E y K e / O p K F T y F M S n 8 U F F j R b M y Y p k V o d Z K 4 h H 9 x m U J S a r 2 T F B A q S V O h E + g / P l Y E i z R J y 0 f d K < / D a t a M a s h u p > 
</file>

<file path=customXml/itemProps1.xml><?xml version="1.0" encoding="utf-8"?>
<ds:datastoreItem xmlns:ds="http://schemas.openxmlformats.org/officeDocument/2006/customXml" ds:itemID="{C9274E60-36B8-4842-BA0C-617D35C917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Info</vt:lpstr>
      <vt:lpstr>A</vt:lpstr>
      <vt:lpstr>B </vt:lpstr>
      <vt:lpstr>C</vt:lpstr>
      <vt:lpstr>16 okt</vt:lpstr>
      <vt:lpstr>23 okt</vt:lpstr>
      <vt:lpstr>30okt</vt:lpstr>
      <vt:lpstr>6 nov</vt:lpstr>
      <vt:lpstr>13 nov</vt:lpstr>
      <vt:lpstr>20 nov</vt:lpstr>
      <vt:lpstr>27 nov</vt:lpstr>
      <vt:lpstr>4 dec</vt:lpstr>
      <vt:lpstr>11 dec</vt:lpstr>
      <vt:lpstr>18 dec</vt:lpstr>
      <vt:lpstr>Blad1</vt:lpstr>
      <vt:lpstr>Blad2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dc:creator>
  <cp:lastModifiedBy>de Greef, Gertjan</cp:lastModifiedBy>
  <cp:lastPrinted>2016-11-12T19:43:14Z</cp:lastPrinted>
  <dcterms:created xsi:type="dcterms:W3CDTF">2014-05-25T12:16:34Z</dcterms:created>
  <dcterms:modified xsi:type="dcterms:W3CDTF">2021-11-27T19:57:03Z</dcterms:modified>
</cp:coreProperties>
</file>